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STAS RH\PORTAL DA TRANSPARÊNCIA\2020\"/>
    </mc:Choice>
  </mc:AlternateContent>
  <xr:revisionPtr revIDLastSave="0" documentId="13_ncr:1_{2A33C179-29CF-40C8-8728-3298420B88E8}" xr6:coauthVersionLast="47" xr6:coauthVersionMax="47" xr10:uidLastSave="{00000000-0000-0000-0000-000000000000}"/>
  <bookViews>
    <workbookView xWindow="-120" yWindow="-120" windowWidth="20730" windowHeight="11160" firstSheet="5" activeTab="11" xr2:uid="{00000000-000D-0000-FFFF-FFFF00000000}"/>
  </bookViews>
  <sheets>
    <sheet name="JANEIRO" sheetId="55" r:id="rId1"/>
    <sheet name="FEVEREIRO" sheetId="56" r:id="rId2"/>
    <sheet name="MARÇO" sheetId="57" r:id="rId3"/>
    <sheet name="ABRIL" sheetId="58" r:id="rId4"/>
    <sheet name="MAIO" sheetId="59" r:id="rId5"/>
    <sheet name="JUNHO" sheetId="60" r:id="rId6"/>
    <sheet name="JULHO " sheetId="61" r:id="rId7"/>
    <sheet name="AGOSTO" sheetId="62" r:id="rId8"/>
    <sheet name="SETEMBRO" sheetId="63" r:id="rId9"/>
    <sheet name="OUTUBRO" sheetId="64" r:id="rId10"/>
    <sheet name="NOVEMBRO " sheetId="65" r:id="rId11"/>
    <sheet name="DEZEMBRO " sheetId="66" r:id="rId12"/>
  </sheets>
  <calcPr calcId="181029"/>
</workbook>
</file>

<file path=xl/calcChain.xml><?xml version="1.0" encoding="utf-8"?>
<calcChain xmlns="http://schemas.openxmlformats.org/spreadsheetml/2006/main">
  <c r="P7" i="66" l="1"/>
  <c r="P37" i="66"/>
  <c r="Q37" i="66"/>
  <c r="Q36" i="66"/>
  <c r="P36" i="66"/>
  <c r="Q35" i="66"/>
  <c r="P35" i="66"/>
  <c r="P34" i="66"/>
  <c r="L34" i="66"/>
  <c r="Q34" i="66" s="1"/>
  <c r="Q32" i="66"/>
  <c r="Q33" i="66"/>
  <c r="P31" i="66"/>
  <c r="P32" i="66"/>
  <c r="P33" i="66"/>
  <c r="G18" i="66"/>
  <c r="L25" i="66"/>
  <c r="L26" i="66"/>
  <c r="L7" i="66"/>
  <c r="L8" i="66"/>
  <c r="L13" i="66"/>
  <c r="L14" i="66"/>
  <c r="L19" i="66"/>
  <c r="L20" i="66"/>
  <c r="G23" i="66"/>
  <c r="G6" i="66"/>
  <c r="L6" i="66" s="1"/>
  <c r="L37" i="66"/>
  <c r="L36" i="66"/>
  <c r="L35" i="66"/>
  <c r="L33" i="66"/>
  <c r="L32" i="66"/>
  <c r="L31" i="66"/>
  <c r="L30" i="66"/>
  <c r="L29" i="66"/>
  <c r="L28" i="66"/>
  <c r="L27" i="66"/>
  <c r="L24" i="66"/>
  <c r="L23" i="66"/>
  <c r="L22" i="66"/>
  <c r="L21" i="66"/>
  <c r="L18" i="66"/>
  <c r="L17" i="66"/>
  <c r="L16" i="66"/>
  <c r="L15" i="66"/>
  <c r="L12" i="66"/>
  <c r="L11" i="66"/>
  <c r="L10" i="66"/>
  <c r="L9" i="66"/>
  <c r="L5" i="66"/>
  <c r="L4" i="66"/>
  <c r="P22" i="65"/>
  <c r="L22" i="65"/>
  <c r="P14" i="65"/>
  <c r="Q14" i="65" s="1"/>
  <c r="L14" i="65"/>
  <c r="L37" i="65"/>
  <c r="Q37" i="65" s="1"/>
  <c r="L36" i="65"/>
  <c r="L35" i="65"/>
  <c r="L33" i="65"/>
  <c r="L32" i="65"/>
  <c r="L31" i="65"/>
  <c r="Q31" i="65" s="1"/>
  <c r="G30" i="65"/>
  <c r="L30" i="65" s="1"/>
  <c r="L29" i="65"/>
  <c r="L28" i="65"/>
  <c r="L27" i="65"/>
  <c r="L26" i="65"/>
  <c r="L25" i="65"/>
  <c r="L24" i="65"/>
  <c r="Q24" i="65" s="1"/>
  <c r="L23" i="65"/>
  <c r="L21" i="65"/>
  <c r="L20" i="65"/>
  <c r="L19" i="65"/>
  <c r="G18" i="65"/>
  <c r="L18" i="65" s="1"/>
  <c r="Q18" i="65" s="1"/>
  <c r="L17" i="65"/>
  <c r="L16" i="65"/>
  <c r="L15" i="65"/>
  <c r="L13" i="65"/>
  <c r="L12" i="65"/>
  <c r="L11" i="65"/>
  <c r="L10" i="65"/>
  <c r="L9" i="65"/>
  <c r="L8" i="65"/>
  <c r="L7" i="65"/>
  <c r="G6" i="65"/>
  <c r="L6" i="65" s="1"/>
  <c r="L5" i="65"/>
  <c r="L4" i="65"/>
  <c r="L35" i="64"/>
  <c r="L34" i="64"/>
  <c r="L33" i="64"/>
  <c r="L31" i="64"/>
  <c r="L30" i="64"/>
  <c r="L29" i="64"/>
  <c r="G28" i="64"/>
  <c r="L28" i="64" s="1"/>
  <c r="Q28" i="64" s="1"/>
  <c r="L27" i="64"/>
  <c r="L26" i="64"/>
  <c r="L25" i="64"/>
  <c r="L24" i="64"/>
  <c r="L23" i="64"/>
  <c r="L22" i="64"/>
  <c r="G21" i="64"/>
  <c r="L21" i="64" s="1"/>
  <c r="L20" i="64"/>
  <c r="L19" i="64"/>
  <c r="L18" i="64"/>
  <c r="L17" i="64"/>
  <c r="G17" i="64"/>
  <c r="L16" i="64"/>
  <c r="L15" i="64"/>
  <c r="L14" i="64"/>
  <c r="L13" i="64"/>
  <c r="L12" i="64"/>
  <c r="L11" i="64"/>
  <c r="L10" i="64"/>
  <c r="Q10" i="64" s="1"/>
  <c r="L9" i="64"/>
  <c r="L8" i="64"/>
  <c r="L7" i="64"/>
  <c r="L6" i="64"/>
  <c r="G6" i="64"/>
  <c r="L5" i="64"/>
  <c r="L4" i="64"/>
  <c r="L5" i="63"/>
  <c r="L35" i="63"/>
  <c r="L34" i="63"/>
  <c r="Q34" i="63" s="1"/>
  <c r="L33" i="63"/>
  <c r="L31" i="63"/>
  <c r="L30" i="63"/>
  <c r="L29" i="63"/>
  <c r="L28" i="63"/>
  <c r="G28" i="63"/>
  <c r="L27" i="63"/>
  <c r="L26" i="63"/>
  <c r="L25" i="63"/>
  <c r="L24" i="63"/>
  <c r="L23" i="63"/>
  <c r="L22" i="63"/>
  <c r="L21" i="63"/>
  <c r="Q21" i="63" s="1"/>
  <c r="G21" i="63"/>
  <c r="L20" i="63"/>
  <c r="L19" i="63"/>
  <c r="L18" i="63"/>
  <c r="Q18" i="63" s="1"/>
  <c r="L17" i="63"/>
  <c r="G17" i="63"/>
  <c r="L16" i="63"/>
  <c r="L15" i="63"/>
  <c r="L14" i="63"/>
  <c r="L13" i="63"/>
  <c r="L12" i="63"/>
  <c r="Q12" i="63" s="1"/>
  <c r="L11" i="63"/>
  <c r="L10" i="63"/>
  <c r="L9" i="63"/>
  <c r="L8" i="63"/>
  <c r="L7" i="63"/>
  <c r="L6" i="63"/>
  <c r="Q6" i="63" s="1"/>
  <c r="G6" i="63"/>
  <c r="L4" i="63"/>
  <c r="P35" i="62"/>
  <c r="Q35" i="62" s="1"/>
  <c r="L35" i="62"/>
  <c r="P34" i="62"/>
  <c r="L34" i="62"/>
  <c r="P33" i="62"/>
  <c r="Q33" i="62" s="1"/>
  <c r="L33" i="62"/>
  <c r="P31" i="62"/>
  <c r="L31" i="62"/>
  <c r="Q31" i="62" s="1"/>
  <c r="P30" i="62"/>
  <c r="L30" i="62"/>
  <c r="P29" i="62"/>
  <c r="L29" i="62"/>
  <c r="Q29" i="62" s="1"/>
  <c r="P28" i="62"/>
  <c r="Q28" i="62" s="1"/>
  <c r="L28" i="62"/>
  <c r="G28" i="62"/>
  <c r="P27" i="62"/>
  <c r="L27" i="62"/>
  <c r="Q26" i="62"/>
  <c r="P26" i="62"/>
  <c r="L26" i="62"/>
  <c r="P25" i="62"/>
  <c r="L25" i="62"/>
  <c r="Q24" i="62"/>
  <c r="P24" i="62"/>
  <c r="L24" i="62"/>
  <c r="P23" i="62"/>
  <c r="L23" i="62"/>
  <c r="Q23" i="62" s="1"/>
  <c r="Q22" i="62"/>
  <c r="P22" i="62"/>
  <c r="L22" i="62"/>
  <c r="P21" i="62"/>
  <c r="G21" i="62"/>
  <c r="L21" i="62" s="1"/>
  <c r="Q21" i="62" s="1"/>
  <c r="P20" i="62"/>
  <c r="L20" i="62"/>
  <c r="P19" i="62"/>
  <c r="L19" i="62"/>
  <c r="Q19" i="62" s="1"/>
  <c r="P18" i="62"/>
  <c r="Q18" i="62" s="1"/>
  <c r="L18" i="62"/>
  <c r="P17" i="62"/>
  <c r="L17" i="62"/>
  <c r="Q17" i="62" s="1"/>
  <c r="G17" i="62"/>
  <c r="Q16" i="62"/>
  <c r="P16" i="62"/>
  <c r="L16" i="62"/>
  <c r="P15" i="62"/>
  <c r="Q15" i="62" s="1"/>
  <c r="L15" i="62"/>
  <c r="Q14" i="62"/>
  <c r="P14" i="62"/>
  <c r="L14" i="62"/>
  <c r="P13" i="62"/>
  <c r="L13" i="62"/>
  <c r="Q12" i="62"/>
  <c r="P12" i="62"/>
  <c r="L12" i="62"/>
  <c r="P11" i="62"/>
  <c r="Q11" i="62" s="1"/>
  <c r="L11" i="62"/>
  <c r="Q10" i="62"/>
  <c r="P10" i="62"/>
  <c r="L10" i="62"/>
  <c r="P9" i="62"/>
  <c r="Q9" i="62" s="1"/>
  <c r="L9" i="62"/>
  <c r="P8" i="62"/>
  <c r="L8" i="62"/>
  <c r="Q8" i="62" s="1"/>
  <c r="P7" i="62"/>
  <c r="Q7" i="62" s="1"/>
  <c r="L7" i="62"/>
  <c r="P6" i="62"/>
  <c r="G6" i="62"/>
  <c r="L6" i="62" s="1"/>
  <c r="Q6" i="62" s="1"/>
  <c r="P5" i="62"/>
  <c r="L5" i="62"/>
  <c r="Q5" i="62" s="1"/>
  <c r="P4" i="62"/>
  <c r="L4" i="62"/>
  <c r="Q4" i="62" s="1"/>
  <c r="L7" i="61"/>
  <c r="L25" i="61"/>
  <c r="L26" i="61"/>
  <c r="L19" i="61"/>
  <c r="L9" i="61"/>
  <c r="G6" i="60"/>
  <c r="P37" i="65"/>
  <c r="P36" i="65"/>
  <c r="P35" i="65"/>
  <c r="P33" i="65"/>
  <c r="P32" i="65"/>
  <c r="P31" i="65"/>
  <c r="P30" i="65"/>
  <c r="P29" i="65"/>
  <c r="P28" i="65"/>
  <c r="P27" i="65"/>
  <c r="P26" i="65"/>
  <c r="P25" i="65"/>
  <c r="P24" i="65"/>
  <c r="P23" i="65"/>
  <c r="P21" i="65"/>
  <c r="P20" i="65"/>
  <c r="P19" i="65"/>
  <c r="P18" i="65"/>
  <c r="P17" i="65"/>
  <c r="P16" i="65"/>
  <c r="P15" i="65"/>
  <c r="P13" i="65"/>
  <c r="P12" i="65"/>
  <c r="P11" i="65"/>
  <c r="P10" i="65"/>
  <c r="P9" i="65"/>
  <c r="P8" i="65"/>
  <c r="P7" i="65"/>
  <c r="P6" i="65"/>
  <c r="P5" i="65"/>
  <c r="P4" i="65"/>
  <c r="P35" i="64"/>
  <c r="Q35" i="64" s="1"/>
  <c r="P34" i="64"/>
  <c r="Q34" i="64" s="1"/>
  <c r="P33" i="64"/>
  <c r="P31" i="64"/>
  <c r="P30" i="64"/>
  <c r="Q30" i="64" s="1"/>
  <c r="P29" i="64"/>
  <c r="Q29" i="64" s="1"/>
  <c r="P28" i="64"/>
  <c r="P27" i="64"/>
  <c r="Q27" i="64" s="1"/>
  <c r="P26" i="64"/>
  <c r="P25" i="64"/>
  <c r="Q25" i="64" s="1"/>
  <c r="P24" i="64"/>
  <c r="Q24" i="64" s="1"/>
  <c r="P23" i="64"/>
  <c r="Q23" i="64" s="1"/>
  <c r="P22" i="64"/>
  <c r="Q22" i="64" s="1"/>
  <c r="P21" i="64"/>
  <c r="P20" i="64"/>
  <c r="P19" i="64"/>
  <c r="P18" i="64"/>
  <c r="Q18" i="64" s="1"/>
  <c r="P17" i="64"/>
  <c r="Q17" i="64" s="1"/>
  <c r="P16" i="64"/>
  <c r="P15" i="64"/>
  <c r="Q15" i="64" s="1"/>
  <c r="P14" i="64"/>
  <c r="Q14" i="64" s="1"/>
  <c r="P13" i="64"/>
  <c r="Q13" i="64"/>
  <c r="P12" i="64"/>
  <c r="Q12" i="64" s="1"/>
  <c r="P11" i="64"/>
  <c r="P10" i="64"/>
  <c r="P9" i="64"/>
  <c r="Q9" i="64" s="1"/>
  <c r="P8" i="64"/>
  <c r="Q8" i="64" s="1"/>
  <c r="P7" i="64"/>
  <c r="Q7" i="64" s="1"/>
  <c r="P6" i="64"/>
  <c r="Q6" i="64" s="1"/>
  <c r="P5" i="64"/>
  <c r="P4" i="64"/>
  <c r="P35" i="63"/>
  <c r="Q35" i="63" s="1"/>
  <c r="P34" i="63"/>
  <c r="P33" i="63"/>
  <c r="Q33" i="63"/>
  <c r="P31" i="63"/>
  <c r="Q31" i="63" s="1"/>
  <c r="P30" i="63"/>
  <c r="Q30" i="63" s="1"/>
  <c r="P29" i="63"/>
  <c r="Q29" i="63"/>
  <c r="P28" i="63"/>
  <c r="Q28" i="63" s="1"/>
  <c r="P27" i="63"/>
  <c r="P26" i="63"/>
  <c r="P25" i="63"/>
  <c r="Q25" i="63" s="1"/>
  <c r="P24" i="63"/>
  <c r="Q24" i="63" s="1"/>
  <c r="P23" i="63"/>
  <c r="Q23" i="63" s="1"/>
  <c r="P22" i="63"/>
  <c r="Q22" i="63" s="1"/>
  <c r="P21" i="63"/>
  <c r="P20" i="63"/>
  <c r="Q20" i="63"/>
  <c r="Q19" i="63"/>
  <c r="P19" i="63"/>
  <c r="P18" i="63"/>
  <c r="P17" i="63"/>
  <c r="Q17" i="63"/>
  <c r="P16" i="63"/>
  <c r="Q16" i="63" s="1"/>
  <c r="P15" i="63"/>
  <c r="Q15" i="63" s="1"/>
  <c r="P14" i="63"/>
  <c r="Q14" i="63"/>
  <c r="P13" i="63"/>
  <c r="Q13" i="63" s="1"/>
  <c r="P12" i="63"/>
  <c r="P11" i="63"/>
  <c r="Q11" i="63"/>
  <c r="P10" i="63"/>
  <c r="Q10" i="63" s="1"/>
  <c r="P9" i="63"/>
  <c r="P8" i="63"/>
  <c r="Q8" i="63" s="1"/>
  <c r="P7" i="63"/>
  <c r="Q7" i="63" s="1"/>
  <c r="P6" i="63"/>
  <c r="P5" i="63"/>
  <c r="P4" i="63"/>
  <c r="Q4" i="63" s="1"/>
  <c r="P35" i="61"/>
  <c r="L35" i="61"/>
  <c r="P34" i="61"/>
  <c r="L34" i="61"/>
  <c r="P33" i="61"/>
  <c r="L33" i="61"/>
  <c r="P31" i="61"/>
  <c r="L31" i="61"/>
  <c r="P30" i="61"/>
  <c r="L30" i="61"/>
  <c r="P29" i="61"/>
  <c r="L29" i="61"/>
  <c r="P28" i="61"/>
  <c r="L28" i="61"/>
  <c r="G28" i="61"/>
  <c r="P27" i="61"/>
  <c r="L27" i="61"/>
  <c r="Q27" i="61" s="1"/>
  <c r="P26" i="61"/>
  <c r="P25" i="61"/>
  <c r="P24" i="61"/>
  <c r="Q24" i="61" s="1"/>
  <c r="L24" i="61"/>
  <c r="P23" i="61"/>
  <c r="L23" i="61"/>
  <c r="Q23" i="61" s="1"/>
  <c r="P22" i="61"/>
  <c r="Q22" i="61" s="1"/>
  <c r="L22" i="61"/>
  <c r="P21" i="61"/>
  <c r="G21" i="61"/>
  <c r="L21" i="61" s="1"/>
  <c r="P20" i="61"/>
  <c r="Q20" i="61" s="1"/>
  <c r="L20" i="61"/>
  <c r="P19" i="61"/>
  <c r="Q18" i="61"/>
  <c r="P18" i="61"/>
  <c r="L18" i="61"/>
  <c r="P17" i="61"/>
  <c r="G17" i="61"/>
  <c r="L17" i="61" s="1"/>
  <c r="P16" i="61"/>
  <c r="L16" i="61"/>
  <c r="Q16" i="61" s="1"/>
  <c r="P15" i="61"/>
  <c r="L15" i="61"/>
  <c r="Q15" i="61" s="1"/>
  <c r="P14" i="61"/>
  <c r="L14" i="61"/>
  <c r="P13" i="61"/>
  <c r="L13" i="61"/>
  <c r="P12" i="61"/>
  <c r="L12" i="61"/>
  <c r="Q12" i="61" s="1"/>
  <c r="P11" i="61"/>
  <c r="L11" i="61"/>
  <c r="P10" i="61"/>
  <c r="L10" i="61"/>
  <c r="Q10" i="61" s="1"/>
  <c r="P9" i="61"/>
  <c r="Q9" i="61"/>
  <c r="P8" i="61"/>
  <c r="L8" i="61"/>
  <c r="P7" i="61"/>
  <c r="Q7" i="61" s="1"/>
  <c r="P6" i="61"/>
  <c r="G6" i="61"/>
  <c r="L6" i="61" s="1"/>
  <c r="Q6" i="61" s="1"/>
  <c r="P5" i="61"/>
  <c r="Q5" i="61" s="1"/>
  <c r="L5" i="61"/>
  <c r="P4" i="61"/>
  <c r="L4" i="61"/>
  <c r="Q4" i="61" s="1"/>
  <c r="P35" i="60"/>
  <c r="L35" i="60"/>
  <c r="Q35" i="60" s="1"/>
  <c r="P34" i="60"/>
  <c r="Q34" i="60" s="1"/>
  <c r="L34" i="60"/>
  <c r="P33" i="60"/>
  <c r="L33" i="60"/>
  <c r="Q33" i="60" s="1"/>
  <c r="P31" i="60"/>
  <c r="L31" i="60"/>
  <c r="Q31" i="60" s="1"/>
  <c r="P30" i="60"/>
  <c r="L30" i="60"/>
  <c r="P29" i="60"/>
  <c r="L29" i="60"/>
  <c r="Q29" i="60" s="1"/>
  <c r="P28" i="60"/>
  <c r="G28" i="60"/>
  <c r="L28" i="60" s="1"/>
  <c r="Q28" i="60" s="1"/>
  <c r="P27" i="60"/>
  <c r="L27" i="60"/>
  <c r="P26" i="60"/>
  <c r="L26" i="60"/>
  <c r="Q26" i="60" s="1"/>
  <c r="P25" i="60"/>
  <c r="L25" i="60"/>
  <c r="Q25" i="60" s="1"/>
  <c r="P24" i="60"/>
  <c r="L24" i="60"/>
  <c r="P23" i="60"/>
  <c r="L23" i="60"/>
  <c r="P22" i="60"/>
  <c r="L22" i="60"/>
  <c r="Q22" i="60" s="1"/>
  <c r="P21" i="60"/>
  <c r="G21" i="60"/>
  <c r="L21" i="60" s="1"/>
  <c r="P20" i="60"/>
  <c r="L20" i="60"/>
  <c r="P19" i="60"/>
  <c r="L19" i="60"/>
  <c r="P18" i="60"/>
  <c r="L18" i="60"/>
  <c r="P17" i="60"/>
  <c r="G17" i="60"/>
  <c r="L17" i="60" s="1"/>
  <c r="Q17" i="60" s="1"/>
  <c r="P16" i="60"/>
  <c r="L16" i="60"/>
  <c r="P15" i="60"/>
  <c r="L15" i="60"/>
  <c r="Q15" i="60" s="1"/>
  <c r="P14" i="60"/>
  <c r="L14" i="60"/>
  <c r="Q14" i="60" s="1"/>
  <c r="P13" i="60"/>
  <c r="L13" i="60"/>
  <c r="P12" i="60"/>
  <c r="L12" i="60"/>
  <c r="P11" i="60"/>
  <c r="L11" i="60"/>
  <c r="P10" i="60"/>
  <c r="L10" i="60"/>
  <c r="Q10" i="60" s="1"/>
  <c r="P9" i="60"/>
  <c r="L9" i="60"/>
  <c r="P8" i="60"/>
  <c r="L8" i="60"/>
  <c r="P7" i="60"/>
  <c r="L7" i="60"/>
  <c r="P6" i="60"/>
  <c r="L6" i="60"/>
  <c r="P5" i="60"/>
  <c r="L5" i="60"/>
  <c r="P4" i="60"/>
  <c r="L4" i="60"/>
  <c r="Q4" i="60" s="1"/>
  <c r="P35" i="59"/>
  <c r="L35" i="59"/>
  <c r="P34" i="59"/>
  <c r="L34" i="59"/>
  <c r="P33" i="59"/>
  <c r="L33" i="59"/>
  <c r="P31" i="59"/>
  <c r="L31" i="59"/>
  <c r="P30" i="59"/>
  <c r="L30" i="59"/>
  <c r="Q30" i="59" s="1"/>
  <c r="P29" i="59"/>
  <c r="L29" i="59"/>
  <c r="Q29" i="59" s="1"/>
  <c r="P28" i="59"/>
  <c r="L28" i="59"/>
  <c r="G28" i="59"/>
  <c r="P27" i="59"/>
  <c r="L27" i="59"/>
  <c r="Q27" i="59" s="1"/>
  <c r="P26" i="59"/>
  <c r="L26" i="59"/>
  <c r="P25" i="59"/>
  <c r="L25" i="59"/>
  <c r="Q25" i="59" s="1"/>
  <c r="P24" i="59"/>
  <c r="L24" i="59"/>
  <c r="P23" i="59"/>
  <c r="L23" i="59"/>
  <c r="Q23" i="59" s="1"/>
  <c r="P22" i="59"/>
  <c r="L22" i="59"/>
  <c r="P21" i="59"/>
  <c r="G21" i="59"/>
  <c r="L21" i="59" s="1"/>
  <c r="P20" i="59"/>
  <c r="Q20" i="59" s="1"/>
  <c r="L20" i="59"/>
  <c r="P19" i="59"/>
  <c r="L19" i="59"/>
  <c r="P18" i="59"/>
  <c r="Q18" i="59" s="1"/>
  <c r="L18" i="59"/>
  <c r="P17" i="59"/>
  <c r="G17" i="59"/>
  <c r="L17" i="59" s="1"/>
  <c r="Q17" i="59" s="1"/>
  <c r="P16" i="59"/>
  <c r="Q16" i="59" s="1"/>
  <c r="L16" i="59"/>
  <c r="P15" i="59"/>
  <c r="L15" i="59"/>
  <c r="Q15" i="59" s="1"/>
  <c r="P14" i="59"/>
  <c r="Q14" i="59" s="1"/>
  <c r="L14" i="59"/>
  <c r="P13" i="59"/>
  <c r="L13" i="59"/>
  <c r="P12" i="59"/>
  <c r="Q12" i="59" s="1"/>
  <c r="L12" i="59"/>
  <c r="P11" i="59"/>
  <c r="L11" i="59"/>
  <c r="P10" i="59"/>
  <c r="Q10" i="59" s="1"/>
  <c r="L10" i="59"/>
  <c r="P9" i="59"/>
  <c r="L9" i="59"/>
  <c r="P8" i="59"/>
  <c r="Q8" i="59" s="1"/>
  <c r="L8" i="59"/>
  <c r="P7" i="59"/>
  <c r="L7" i="59"/>
  <c r="P6" i="59"/>
  <c r="L6" i="59"/>
  <c r="P5" i="59"/>
  <c r="L5" i="59"/>
  <c r="P4" i="59"/>
  <c r="L4" i="59"/>
  <c r="Q4" i="59" s="1"/>
  <c r="L27" i="58"/>
  <c r="P35" i="58"/>
  <c r="L10" i="58"/>
  <c r="L13" i="58"/>
  <c r="L16" i="58"/>
  <c r="G17" i="58"/>
  <c r="L5" i="58"/>
  <c r="L7" i="58"/>
  <c r="Q7" i="58" s="1"/>
  <c r="L19" i="58"/>
  <c r="G21" i="58"/>
  <c r="L25" i="58"/>
  <c r="G28" i="58"/>
  <c r="L28" i="58" s="1"/>
  <c r="P7" i="58"/>
  <c r="G6" i="58"/>
  <c r="L6" i="58" s="1"/>
  <c r="P10" i="57"/>
  <c r="L10" i="57"/>
  <c r="Q10" i="57" s="1"/>
  <c r="P7" i="57"/>
  <c r="Q7" i="57" s="1"/>
  <c r="L7" i="57"/>
  <c r="G6" i="57"/>
  <c r="L6" i="57" s="1"/>
  <c r="P7" i="56"/>
  <c r="L7" i="56"/>
  <c r="Q7" i="56" s="1"/>
  <c r="L12" i="56"/>
  <c r="L11" i="56"/>
  <c r="L8" i="56"/>
  <c r="P7" i="55"/>
  <c r="L7" i="55"/>
  <c r="Q7" i="55" s="1"/>
  <c r="L18" i="55"/>
  <c r="E6" i="55"/>
  <c r="P30" i="66"/>
  <c r="P29" i="66"/>
  <c r="P28" i="66"/>
  <c r="P27" i="66"/>
  <c r="P26" i="66"/>
  <c r="P25" i="66"/>
  <c r="P24" i="66"/>
  <c r="P23" i="66"/>
  <c r="Q23" i="66" s="1"/>
  <c r="P22" i="66"/>
  <c r="P21" i="66"/>
  <c r="P20" i="66"/>
  <c r="P19" i="66"/>
  <c r="P18" i="66"/>
  <c r="P17" i="66"/>
  <c r="P16" i="66"/>
  <c r="P15" i="66"/>
  <c r="P14" i="66"/>
  <c r="P13" i="66"/>
  <c r="P12" i="66"/>
  <c r="Q12" i="66" s="1"/>
  <c r="P11" i="66"/>
  <c r="P10" i="66"/>
  <c r="P9" i="66"/>
  <c r="P8" i="66"/>
  <c r="P6" i="66"/>
  <c r="P5" i="66"/>
  <c r="P4" i="66"/>
  <c r="L35" i="58"/>
  <c r="Q35" i="58" s="1"/>
  <c r="P34" i="58"/>
  <c r="L34" i="58"/>
  <c r="P33" i="58"/>
  <c r="L33" i="58"/>
  <c r="P31" i="58"/>
  <c r="L31" i="58"/>
  <c r="P30" i="58"/>
  <c r="L30" i="58"/>
  <c r="P29" i="58"/>
  <c r="L29" i="58"/>
  <c r="P28" i="58"/>
  <c r="P27" i="58"/>
  <c r="Q27" i="58" s="1"/>
  <c r="P26" i="58"/>
  <c r="L26" i="58"/>
  <c r="P25" i="58"/>
  <c r="P24" i="58"/>
  <c r="L24" i="58"/>
  <c r="P23" i="58"/>
  <c r="L23" i="58"/>
  <c r="P22" i="58"/>
  <c r="L22" i="58"/>
  <c r="Q22" i="58" s="1"/>
  <c r="P21" i="58"/>
  <c r="L21" i="58"/>
  <c r="P20" i="58"/>
  <c r="L20" i="58"/>
  <c r="P19" i="58"/>
  <c r="P18" i="58"/>
  <c r="L18" i="58"/>
  <c r="P17" i="58"/>
  <c r="L17" i="58"/>
  <c r="P16" i="58"/>
  <c r="P15" i="58"/>
  <c r="L15" i="58"/>
  <c r="P14" i="58"/>
  <c r="L14" i="58"/>
  <c r="P13" i="58"/>
  <c r="P12" i="58"/>
  <c r="L12" i="58"/>
  <c r="P11" i="58"/>
  <c r="L11" i="58"/>
  <c r="P10" i="58"/>
  <c r="P9" i="58"/>
  <c r="L9" i="58"/>
  <c r="P8" i="58"/>
  <c r="L8" i="58"/>
  <c r="P6" i="58"/>
  <c r="P5" i="58"/>
  <c r="Q5" i="58" s="1"/>
  <c r="P4" i="58"/>
  <c r="Q4" i="58" s="1"/>
  <c r="L4" i="58"/>
  <c r="L36" i="57"/>
  <c r="P35" i="57"/>
  <c r="L35" i="57"/>
  <c r="P34" i="57"/>
  <c r="L34" i="57"/>
  <c r="P33" i="57"/>
  <c r="L33" i="57"/>
  <c r="P31" i="57"/>
  <c r="L31" i="57"/>
  <c r="P30" i="57"/>
  <c r="L30" i="57"/>
  <c r="P29" i="57"/>
  <c r="L29" i="57"/>
  <c r="P28" i="57"/>
  <c r="L28" i="57"/>
  <c r="P27" i="57"/>
  <c r="L27" i="57"/>
  <c r="P26" i="57"/>
  <c r="L26" i="57"/>
  <c r="P25" i="57"/>
  <c r="L25" i="57"/>
  <c r="P24" i="57"/>
  <c r="L24" i="57"/>
  <c r="P23" i="57"/>
  <c r="L23" i="57"/>
  <c r="P22" i="57"/>
  <c r="L22" i="57"/>
  <c r="P21" i="57"/>
  <c r="L21" i="57"/>
  <c r="P20" i="57"/>
  <c r="L20" i="57"/>
  <c r="P19" i="57"/>
  <c r="L19" i="57"/>
  <c r="P18" i="57"/>
  <c r="L18" i="57"/>
  <c r="P17" i="57"/>
  <c r="L17" i="57"/>
  <c r="P16" i="57"/>
  <c r="L16" i="57"/>
  <c r="P15" i="57"/>
  <c r="L15" i="57"/>
  <c r="P14" i="57"/>
  <c r="L14" i="57"/>
  <c r="P13" i="57"/>
  <c r="L13" i="57"/>
  <c r="P12" i="57"/>
  <c r="L12" i="57"/>
  <c r="P11" i="57"/>
  <c r="L11" i="57"/>
  <c r="P9" i="57"/>
  <c r="L9" i="57"/>
  <c r="P8" i="57"/>
  <c r="L8" i="57"/>
  <c r="P6" i="57"/>
  <c r="P5" i="57"/>
  <c r="L5" i="57"/>
  <c r="P4" i="57"/>
  <c r="L4" i="57"/>
  <c r="L35" i="56"/>
  <c r="Q34" i="56"/>
  <c r="P34" i="56"/>
  <c r="L34" i="56"/>
  <c r="P33" i="56"/>
  <c r="L33" i="56"/>
  <c r="Q33" i="56" s="1"/>
  <c r="P32" i="56"/>
  <c r="Q32" i="56" s="1"/>
  <c r="L32" i="56"/>
  <c r="P30" i="56"/>
  <c r="L30" i="56"/>
  <c r="Q30" i="56" s="1"/>
  <c r="P29" i="56"/>
  <c r="L29" i="56"/>
  <c r="P28" i="56"/>
  <c r="L28" i="56"/>
  <c r="P27" i="56"/>
  <c r="L27" i="56"/>
  <c r="Q27" i="56" s="1"/>
  <c r="P26" i="56"/>
  <c r="L26" i="56"/>
  <c r="P25" i="56"/>
  <c r="L25" i="56"/>
  <c r="P24" i="56"/>
  <c r="L24" i="56"/>
  <c r="P23" i="56"/>
  <c r="Q23" i="56" s="1"/>
  <c r="L23" i="56"/>
  <c r="P22" i="56"/>
  <c r="L22" i="56"/>
  <c r="Q22" i="56" s="1"/>
  <c r="P21" i="56"/>
  <c r="L21" i="56"/>
  <c r="P20" i="56"/>
  <c r="L20" i="56"/>
  <c r="P19" i="56"/>
  <c r="L19" i="56"/>
  <c r="Q19" i="56" s="1"/>
  <c r="P18" i="56"/>
  <c r="L18" i="56"/>
  <c r="Q18" i="56" s="1"/>
  <c r="P17" i="56"/>
  <c r="L17" i="56"/>
  <c r="Q17" i="56" s="1"/>
  <c r="P16" i="56"/>
  <c r="L16" i="56"/>
  <c r="Q16" i="56" s="1"/>
  <c r="Q15" i="56"/>
  <c r="P15" i="56"/>
  <c r="L15" i="56"/>
  <c r="P14" i="56"/>
  <c r="L14" i="56"/>
  <c r="Q14" i="56" s="1"/>
  <c r="P13" i="56"/>
  <c r="Q13" i="56" s="1"/>
  <c r="L13" i="56"/>
  <c r="P12" i="56"/>
  <c r="Q12" i="56" s="1"/>
  <c r="P11" i="56"/>
  <c r="Q11" i="56" s="1"/>
  <c r="P10" i="56"/>
  <c r="L10" i="56"/>
  <c r="Q10" i="56" s="1"/>
  <c r="Q9" i="56"/>
  <c r="P9" i="56"/>
  <c r="L9" i="56"/>
  <c r="P8" i="56"/>
  <c r="Q8" i="56"/>
  <c r="P6" i="56"/>
  <c r="G6" i="56"/>
  <c r="L6" i="56" s="1"/>
  <c r="Q6" i="56" s="1"/>
  <c r="P5" i="56"/>
  <c r="L5" i="56"/>
  <c r="Q5" i="56" s="1"/>
  <c r="P4" i="56"/>
  <c r="L4" i="56"/>
  <c r="Q4" i="56" s="1"/>
  <c r="L35" i="55"/>
  <c r="P34" i="55"/>
  <c r="L34" i="55"/>
  <c r="P33" i="55"/>
  <c r="L33" i="55"/>
  <c r="P32" i="55"/>
  <c r="L32" i="55"/>
  <c r="P30" i="55"/>
  <c r="L30" i="55"/>
  <c r="P29" i="55"/>
  <c r="Q29" i="55" s="1"/>
  <c r="L29" i="55"/>
  <c r="P28" i="55"/>
  <c r="L28" i="55"/>
  <c r="P27" i="55"/>
  <c r="L27" i="55"/>
  <c r="P26" i="55"/>
  <c r="L26" i="55"/>
  <c r="P25" i="55"/>
  <c r="L25" i="55"/>
  <c r="Q25" i="55" s="1"/>
  <c r="P24" i="55"/>
  <c r="L24" i="55"/>
  <c r="P23" i="55"/>
  <c r="L23" i="55"/>
  <c r="P22" i="55"/>
  <c r="L22" i="55"/>
  <c r="P21" i="55"/>
  <c r="L21" i="55"/>
  <c r="Q21" i="55" s="1"/>
  <c r="P20" i="55"/>
  <c r="L20" i="55"/>
  <c r="P19" i="55"/>
  <c r="L19" i="55"/>
  <c r="P18" i="55"/>
  <c r="P17" i="55"/>
  <c r="Q17" i="55" s="1"/>
  <c r="L17" i="55"/>
  <c r="P16" i="55"/>
  <c r="L16" i="55"/>
  <c r="P15" i="55"/>
  <c r="L15" i="55"/>
  <c r="P14" i="55"/>
  <c r="L14" i="55"/>
  <c r="P13" i="55"/>
  <c r="L13" i="55"/>
  <c r="P12" i="55"/>
  <c r="L12" i="55"/>
  <c r="P11" i="55"/>
  <c r="L11" i="55"/>
  <c r="P10" i="55"/>
  <c r="L10" i="55"/>
  <c r="P9" i="55"/>
  <c r="L9" i="55"/>
  <c r="Q9" i="55" s="1"/>
  <c r="P8" i="55"/>
  <c r="L8" i="55"/>
  <c r="P6" i="55"/>
  <c r="L6" i="55"/>
  <c r="Q6" i="55" s="1"/>
  <c r="P5" i="55"/>
  <c r="L5" i="55"/>
  <c r="P4" i="55"/>
  <c r="L4" i="55"/>
  <c r="Q27" i="66" l="1"/>
  <c r="Q7" i="66"/>
  <c r="Q24" i="66"/>
  <c r="Q21" i="66"/>
  <c r="Q31" i="66"/>
  <c r="Q9" i="66"/>
  <c r="Q18" i="66"/>
  <c r="Q15" i="66"/>
  <c r="Q14" i="66"/>
  <c r="Q20" i="66"/>
  <c r="Q26" i="66"/>
  <c r="Q8" i="66"/>
  <c r="Q13" i="66"/>
  <c r="Q10" i="66"/>
  <c r="Q16" i="66"/>
  <c r="Q22" i="66"/>
  <c r="Q28" i="66"/>
  <c r="Q11" i="66"/>
  <c r="Q17" i="66"/>
  <c r="Q6" i="66"/>
  <c r="Q30" i="66"/>
  <c r="Q29" i="66"/>
  <c r="Q4" i="66"/>
  <c r="Q19" i="66"/>
  <c r="Q25" i="66"/>
  <c r="Q5" i="66"/>
  <c r="Q22" i="65"/>
  <c r="Q8" i="65"/>
  <c r="Q15" i="65"/>
  <c r="Q35" i="65"/>
  <c r="Q9" i="65"/>
  <c r="Q16" i="65"/>
  <c r="Q29" i="65"/>
  <c r="Q36" i="65"/>
  <c r="Q26" i="65"/>
  <c r="Q4" i="65"/>
  <c r="Q32" i="65"/>
  <c r="Q27" i="65"/>
  <c r="Q6" i="65"/>
  <c r="Q12" i="65"/>
  <c r="Q11" i="65"/>
  <c r="Q25" i="65"/>
  <c r="Q21" i="65"/>
  <c r="Q7" i="65"/>
  <c r="Q13" i="65"/>
  <c r="Q10" i="65"/>
  <c r="Q17" i="65"/>
  <c r="Q30" i="65"/>
  <c r="Q19" i="65"/>
  <c r="Q28" i="65"/>
  <c r="Q20" i="65"/>
  <c r="Q5" i="65"/>
  <c r="Q33" i="65"/>
  <c r="Q23" i="65"/>
  <c r="Q19" i="64"/>
  <c r="Q31" i="64"/>
  <c r="Q11" i="64"/>
  <c r="Q16" i="64"/>
  <c r="Q33" i="64"/>
  <c r="Q26" i="64"/>
  <c r="Q4" i="64"/>
  <c r="Q21" i="64"/>
  <c r="Q5" i="64"/>
  <c r="Q20" i="64"/>
  <c r="Q9" i="63"/>
  <c r="Q27" i="63"/>
  <c r="Q5" i="63"/>
  <c r="Q26" i="63"/>
  <c r="Q34" i="62"/>
  <c r="Q27" i="62"/>
  <c r="Q25" i="62"/>
  <c r="Q13" i="62"/>
  <c r="Q20" i="62"/>
  <c r="Q30" i="62"/>
  <c r="Q13" i="61"/>
  <c r="Q26" i="61"/>
  <c r="Q19" i="60"/>
  <c r="Q21" i="61"/>
  <c r="Q19" i="61"/>
  <c r="Q30" i="61"/>
  <c r="Q34" i="61"/>
  <c r="Q8" i="61"/>
  <c r="Q11" i="61"/>
  <c r="Q14" i="61"/>
  <c r="Q17" i="61"/>
  <c r="Q25" i="61"/>
  <c r="Q28" i="61"/>
  <c r="Q31" i="61"/>
  <c r="Q35" i="61"/>
  <c r="Q29" i="61"/>
  <c r="Q33" i="61"/>
  <c r="Q7" i="60"/>
  <c r="Q23" i="60"/>
  <c r="Q16" i="60"/>
  <c r="Q8" i="60"/>
  <c r="Q12" i="60"/>
  <c r="Q11" i="60"/>
  <c r="Q6" i="60"/>
  <c r="Q5" i="60"/>
  <c r="Q13" i="60"/>
  <c r="Q21" i="60"/>
  <c r="Q24" i="60"/>
  <c r="Q27" i="60"/>
  <c r="Q30" i="60"/>
  <c r="Q9" i="60"/>
  <c r="Q7" i="59"/>
  <c r="Q22" i="59"/>
  <c r="Q34" i="59"/>
  <c r="Q13" i="59"/>
  <c r="Q24" i="59"/>
  <c r="Q33" i="59"/>
  <c r="Q26" i="59"/>
  <c r="Q19" i="59"/>
  <c r="Q11" i="59"/>
  <c r="Q9" i="59"/>
  <c r="Q5" i="59"/>
  <c r="Q31" i="59"/>
  <c r="Q28" i="59"/>
  <c r="Q6" i="59"/>
  <c r="Q21" i="59"/>
  <c r="Q18" i="60"/>
  <c r="Q20" i="60"/>
  <c r="Q35" i="59"/>
  <c r="Q16" i="58"/>
  <c r="Q15" i="58"/>
  <c r="Q20" i="58"/>
  <c r="Q23" i="58"/>
  <c r="Q11" i="58"/>
  <c r="Q18" i="58"/>
  <c r="Q29" i="58"/>
  <c r="Q13" i="57"/>
  <c r="Q19" i="57"/>
  <c r="Q25" i="57"/>
  <c r="Q28" i="57"/>
  <c r="Q35" i="57"/>
  <c r="Q21" i="56"/>
  <c r="Q28" i="56"/>
  <c r="Q15" i="55"/>
  <c r="Q27" i="55"/>
  <c r="Q22" i="55"/>
  <c r="Q32" i="55"/>
  <c r="Q4" i="55"/>
  <c r="Q11" i="55"/>
  <c r="Q23" i="55"/>
  <c r="Q25" i="58"/>
  <c r="Q10" i="58"/>
  <c r="Q14" i="58"/>
  <c r="Q34" i="58"/>
  <c r="Q13" i="58"/>
  <c r="Q8" i="58"/>
  <c r="Q30" i="58"/>
  <c r="Q24" i="58"/>
  <c r="Q33" i="58"/>
  <c r="Q26" i="58"/>
  <c r="Q19" i="58"/>
  <c r="Q9" i="58"/>
  <c r="Q17" i="58"/>
  <c r="Q31" i="58"/>
  <c r="Q12" i="58"/>
  <c r="Q28" i="58"/>
  <c r="Q21" i="58"/>
  <c r="Q6" i="58"/>
  <c r="Q26" i="56"/>
  <c r="Q24" i="56"/>
  <c r="Q22" i="57"/>
  <c r="Q16" i="57"/>
  <c r="Q31" i="57"/>
  <c r="Q9" i="57"/>
  <c r="Q8" i="57"/>
  <c r="Q12" i="57"/>
  <c r="Q15" i="57"/>
  <c r="Q18" i="57"/>
  <c r="Q21" i="57"/>
  <c r="Q24" i="57"/>
  <c r="Q27" i="57"/>
  <c r="Q30" i="57"/>
  <c r="Q25" i="56"/>
  <c r="Q20" i="56"/>
  <c r="Q6" i="57"/>
  <c r="Q11" i="57"/>
  <c r="Q14" i="57"/>
  <c r="Q17" i="57"/>
  <c r="Q20" i="57"/>
  <c r="Q23" i="57"/>
  <c r="Q26" i="57"/>
  <c r="Q29" i="57"/>
  <c r="Q33" i="57"/>
  <c r="Q34" i="57"/>
  <c r="Q5" i="57"/>
  <c r="Q4" i="57"/>
  <c r="Q29" i="56"/>
  <c r="Q19" i="55"/>
  <c r="Q34" i="55"/>
  <c r="Q10" i="55"/>
  <c r="Q5" i="55"/>
  <c r="Q13" i="55"/>
  <c r="Q20" i="55"/>
  <c r="Q30" i="55"/>
  <c r="Q16" i="55"/>
  <c r="Q28" i="55"/>
  <c r="Q14" i="55"/>
  <c r="Q26" i="55"/>
  <c r="Q12" i="55"/>
  <c r="Q24" i="55"/>
  <c r="Q33" i="55"/>
  <c r="Q8" i="55"/>
  <c r="Q18" i="55"/>
</calcChain>
</file>

<file path=xl/sharedStrings.xml><?xml version="1.0" encoding="utf-8"?>
<sst xmlns="http://schemas.openxmlformats.org/spreadsheetml/2006/main" count="1061" uniqueCount="80">
  <si>
    <t>ANTONIO ROGERIO DA C GREENHALGH</t>
  </si>
  <si>
    <t>DENYSE FERNANDES FRANÇA</t>
  </si>
  <si>
    <t>EVERTON DE JESUS DA SILVA</t>
  </si>
  <si>
    <t>HELENA MIRANDA DOS SANTOS</t>
  </si>
  <si>
    <t>HORTENCIA DE JESUS ANDRADE</t>
  </si>
  <si>
    <t>IRANI SACERDOTE DE S SILVA</t>
  </si>
  <si>
    <t>JACIRA DA NATIVIDADE OLIVEIRA</t>
  </si>
  <si>
    <t>LILIAN NASCIMENTO CUNHA</t>
  </si>
  <si>
    <t>MARCELE DE LEMOS DAMASCENO</t>
  </si>
  <si>
    <t>MARIA APARECIDA DE OLIVEIRA</t>
  </si>
  <si>
    <t>MARIA SÔNIA CARVALHO DAS NEVES</t>
  </si>
  <si>
    <t>NILVANDO SIMOES MEIRELES</t>
  </si>
  <si>
    <t>PALOMA ASSIS DA SILVA</t>
  </si>
  <si>
    <t>PEDRO JOSE M FERREIRA</t>
  </si>
  <si>
    <t>ROGERIO DOS SANTOS UZEDA</t>
  </si>
  <si>
    <t>ROSALINE BARRETO OTERO</t>
  </si>
  <si>
    <t>VILARD SANTOS MELO</t>
  </si>
  <si>
    <t>YUMARA LAGO  ARAUJO</t>
  </si>
  <si>
    <t>WILLIAM PEREIRA AMORIM</t>
  </si>
  <si>
    <t>INSS</t>
  </si>
  <si>
    <t>SHANGAI RIOS FONTOURA</t>
  </si>
  <si>
    <t>JAMILE TAMANDARÉ DA SILVA</t>
  </si>
  <si>
    <t>NATANI EVLIN LIMA DIAS</t>
  </si>
  <si>
    <t>PABLO MATEUS DOS SANTOS JACINTO</t>
  </si>
  <si>
    <t>GABRIELA MARIA BASTOS FERREIRA</t>
  </si>
  <si>
    <t>DANIELA CERQUEIRA SANTANA LAURENTINO</t>
  </si>
  <si>
    <t>ASSESSORA JURÍDICA</t>
  </si>
  <si>
    <t>ASSESSOR CONTÁBIL</t>
  </si>
  <si>
    <t>BIBLIOTECÁRIA</t>
  </si>
  <si>
    <t>IRRF</t>
  </si>
  <si>
    <t>Cargo</t>
  </si>
  <si>
    <t>Remuneração Total</t>
  </si>
  <si>
    <t>Outros descontos</t>
  </si>
  <si>
    <t>Total de descontos</t>
  </si>
  <si>
    <t>Total líquido</t>
  </si>
  <si>
    <t>Nome</t>
  </si>
  <si>
    <t>Salário Base</t>
  </si>
  <si>
    <t>Férias</t>
  </si>
  <si>
    <t>1/3 de Férias</t>
  </si>
  <si>
    <t>Gratificação por Função</t>
  </si>
  <si>
    <t>Data de Admissão</t>
  </si>
  <si>
    <t>Situação</t>
  </si>
  <si>
    <t/>
  </si>
  <si>
    <t>MIRELA OLIVEIRA DE LIMA</t>
  </si>
  <si>
    <t>PATRÍCIA ARAÚJO SACRAMENTO</t>
  </si>
  <si>
    <t>ASSESSOR TÉCNICO</t>
  </si>
  <si>
    <t>Licença Maternidade</t>
  </si>
  <si>
    <t>LAINARA NOGUEIRA SALDANHA</t>
  </si>
  <si>
    <t>ASSESSORA TÉCNICA</t>
  </si>
  <si>
    <t>LORENA SANTOS MENEZES</t>
  </si>
  <si>
    <t>ASSISTENTE ORGANIZACIONAL</t>
  </si>
  <si>
    <t>TÉCNICO ORGANIZACIONAL</t>
  </si>
  <si>
    <t>ASSESSORA JURIDICA</t>
  </si>
  <si>
    <t>AUXILIAR ORGANIZACIONAL</t>
  </si>
  <si>
    <t>PSICÓLOGO  O. FISCAL</t>
  </si>
  <si>
    <t>PSICÓLOGA  O. FISCAL</t>
  </si>
  <si>
    <t>ASSESSORA DA DIRETORIA</t>
  </si>
  <si>
    <t>ASSESSORA ADMINISTRATVIA</t>
  </si>
  <si>
    <t>ASSESSORA CONTABIL</t>
  </si>
  <si>
    <t xml:space="preserve">      </t>
  </si>
  <si>
    <t>COORDENADORA GERAL</t>
  </si>
  <si>
    <t>ANALISTA DE COMUNICAÇÃO</t>
  </si>
  <si>
    <t>13º SALÁRIO</t>
  </si>
  <si>
    <t>DONMINIQUE AZEVÊDO DOS SANTOS</t>
  </si>
  <si>
    <t>ASSESSORA DE COMUNICAÇÃO</t>
  </si>
  <si>
    <t>Vencimentos</t>
  </si>
  <si>
    <t>ANUÊNIO</t>
  </si>
  <si>
    <t>GABRIELA EVANGELISTA PEREIRA</t>
  </si>
  <si>
    <t>LICENÇA MÉDICA</t>
  </si>
  <si>
    <t>LICENÇA MATERNIDADE</t>
  </si>
  <si>
    <t>AFASTADO INSS</t>
  </si>
  <si>
    <t>TAIS CARDOSO BRITTO</t>
  </si>
  <si>
    <t>LICENÇA SEM VENCIMENTOS</t>
  </si>
  <si>
    <t>FÉRIAS</t>
  </si>
  <si>
    <t xml:space="preserve"> </t>
  </si>
  <si>
    <t>LICENÇA MATERNIDADE-FÉRIAS</t>
  </si>
  <si>
    <t>IRANI SANTOS SILVA</t>
  </si>
  <si>
    <t>MARIA CLAUDIA MOTA DOS SANTOS BARRETO</t>
  </si>
  <si>
    <t>PEDRO JOSE MEIRELES FERREIRA</t>
  </si>
  <si>
    <t>Licença sem Vencimentos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</si>
</sst>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4">
    <xf numFmtId="0" fontId="0" fillId="0" borderId="0" xfId="0"/>
    <xf numFmtId="12" fontId="2" fillId="0" borderId="3" xfId="1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2" fontId="2" fillId="0" borderId="2" xfId="1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12" fontId="2" fillId="0" borderId="13" xfId="1" applyNumberFormat="1" applyFont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2" fontId="2" fillId="0" borderId="18" xfId="1" applyNumberFormat="1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3" fillId="0" borderId="12" xfId="0" applyNumberFormat="1" applyFont="1" applyFill="1" applyBorder="1"/>
    <xf numFmtId="44" fontId="3" fillId="0" borderId="4" xfId="2" applyNumberFormat="1" applyFont="1" applyFill="1" applyBorder="1" applyAlignment="1">
      <alignment horizontal="center"/>
    </xf>
    <xf numFmtId="44" fontId="3" fillId="0" borderId="15" xfId="2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49" fontId="3" fillId="0" borderId="22" xfId="0" applyNumberFormat="1" applyFont="1" applyFill="1" applyBorder="1" applyAlignment="1">
      <alignment vertical="center"/>
    </xf>
    <xf numFmtId="44" fontId="3" fillId="0" borderId="12" xfId="2" applyNumberFormat="1" applyFont="1" applyFill="1" applyBorder="1" applyAlignment="1">
      <alignment horizontal="center"/>
    </xf>
    <xf numFmtId="44" fontId="3" fillId="0" borderId="8" xfId="2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vertical="center"/>
    </xf>
    <xf numFmtId="44" fontId="3" fillId="0" borderId="24" xfId="2" applyNumberFormat="1" applyFont="1" applyFill="1" applyBorder="1" applyAlignment="1">
      <alignment horizontal="center"/>
    </xf>
    <xf numFmtId="44" fontId="3" fillId="0" borderId="16" xfId="2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4" fontId="3" fillId="0" borderId="6" xfId="2" applyNumberFormat="1" applyFont="1" applyFill="1" applyBorder="1" applyAlignment="1">
      <alignment horizontal="center"/>
    </xf>
    <xf numFmtId="44" fontId="3" fillId="0" borderId="25" xfId="2" applyNumberFormat="1" applyFont="1" applyFill="1" applyBorder="1" applyAlignment="1">
      <alignment horizontal="center"/>
    </xf>
    <xf numFmtId="44" fontId="3" fillId="0" borderId="10" xfId="2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4" fontId="3" fillId="0" borderId="5" xfId="2" applyNumberFormat="1" applyFont="1" applyFill="1" applyBorder="1" applyAlignment="1">
      <alignment horizontal="center"/>
    </xf>
    <xf numFmtId="49" fontId="0" fillId="0" borderId="23" xfId="0" applyNumberFormat="1" applyFill="1" applyBorder="1"/>
    <xf numFmtId="0" fontId="0" fillId="0" borderId="1" xfId="0" applyFill="1" applyBorder="1"/>
    <xf numFmtId="0" fontId="0" fillId="0" borderId="14" xfId="0" applyFill="1" applyBorder="1"/>
    <xf numFmtId="4" fontId="5" fillId="0" borderId="2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0" fillId="0" borderId="0" xfId="0" applyFill="1"/>
    <xf numFmtId="49" fontId="3" fillId="0" borderId="4" xfId="0" applyNumberFormat="1" applyFont="1" applyBorder="1"/>
    <xf numFmtId="14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4" fontId="3" fillId="0" borderId="4" xfId="2" applyFont="1" applyFill="1" applyBorder="1" applyAlignment="1">
      <alignment horizontal="center"/>
    </xf>
    <xf numFmtId="17" fontId="0" fillId="0" borderId="0" xfId="0" applyNumberFormat="1"/>
    <xf numFmtId="49" fontId="3" fillId="0" borderId="4" xfId="0" applyNumberFormat="1" applyFont="1" applyFill="1" applyBorder="1"/>
    <xf numFmtId="14" fontId="4" fillId="0" borderId="4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vertical="center"/>
    </xf>
    <xf numFmtId="12" fontId="2" fillId="0" borderId="4" xfId="1" applyNumberFormat="1" applyFont="1" applyBorder="1" applyAlignment="1">
      <alignment horizontal="center" vertical="center" wrapText="1"/>
    </xf>
    <xf numFmtId="49" fontId="3" fillId="0" borderId="24" xfId="0" applyNumberFormat="1" applyFont="1" applyFill="1" applyBorder="1"/>
    <xf numFmtId="49" fontId="3" fillId="0" borderId="27" xfId="0" applyNumberFormat="1" applyFont="1" applyFill="1" applyBorder="1"/>
    <xf numFmtId="49" fontId="6" fillId="0" borderId="6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vertical="center"/>
    </xf>
    <xf numFmtId="44" fontId="3" fillId="0" borderId="20" xfId="2" applyNumberFormat="1" applyFont="1" applyFill="1" applyBorder="1" applyAlignment="1">
      <alignment horizontal="center"/>
    </xf>
    <xf numFmtId="44" fontId="7" fillId="0" borderId="4" xfId="2" applyNumberFormat="1" applyFont="1" applyFill="1" applyBorder="1" applyAlignment="1">
      <alignment horizontal="center"/>
    </xf>
    <xf numFmtId="12" fontId="2" fillId="0" borderId="2" xfId="1" applyNumberFormat="1" applyFont="1" applyFill="1" applyBorder="1" applyAlignment="1">
      <alignment horizontal="center" vertical="center" wrapText="1"/>
    </xf>
    <xf numFmtId="12" fontId="2" fillId="0" borderId="13" xfId="1" applyNumberFormat="1" applyFont="1" applyFill="1" applyBorder="1" applyAlignment="1">
      <alignment horizontal="center" vertical="center" wrapText="1"/>
    </xf>
    <xf numFmtId="12" fontId="2" fillId="0" borderId="18" xfId="1" applyNumberFormat="1" applyFont="1" applyFill="1" applyBorder="1" applyAlignment="1">
      <alignment horizontal="center" vertical="center" wrapText="1"/>
    </xf>
    <xf numFmtId="17" fontId="0" fillId="0" borderId="0" xfId="0" applyNumberFormat="1" applyFill="1" applyAlignment="1">
      <alignment horizontal="left"/>
    </xf>
    <xf numFmtId="12" fontId="2" fillId="0" borderId="3" xfId="1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9" xfId="0" applyNumberFormat="1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8731D-E0DE-4ABD-9CE5-70C8E978178B}">
  <dimension ref="A1:T38"/>
  <sheetViews>
    <sheetView zoomScale="86" zoomScaleNormal="86" workbookViewId="0">
      <selection activeCell="S16" sqref="S16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7.5703125" customWidth="1"/>
  </cols>
  <sheetData>
    <row r="1" spans="1:20" x14ac:dyDescent="0.25">
      <c r="A1" s="22">
        <v>43831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 t="s">
        <v>66</v>
      </c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642.34</v>
      </c>
      <c r="N4" s="20">
        <v>1090.83</v>
      </c>
      <c r="O4" s="20">
        <v>274.64</v>
      </c>
      <c r="P4" s="20">
        <f>SUM(M4:O4)</f>
        <v>2007.81</v>
      </c>
      <c r="Q4" s="20">
        <f>L4-P4</f>
        <v>5762.51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2539.54</v>
      </c>
      <c r="F5" s="25"/>
      <c r="G5" s="19"/>
      <c r="H5" s="20"/>
      <c r="I5" s="20">
        <v>2400.7600000000002</v>
      </c>
      <c r="J5" s="20">
        <v>800.25</v>
      </c>
      <c r="K5" s="20"/>
      <c r="L5" s="20">
        <f t="shared" ref="L5:L35" si="0">SUM(E5:K5)</f>
        <v>5740.55</v>
      </c>
      <c r="M5" s="20">
        <v>631.46</v>
      </c>
      <c r="N5" s="19">
        <v>69.150000000000006</v>
      </c>
      <c r="O5" s="19">
        <v>293.49</v>
      </c>
      <c r="P5" s="20">
        <f>SUM(M5:O5)</f>
        <v>994.1</v>
      </c>
      <c r="Q5" s="20">
        <f>L5-P5</f>
        <v>4746.45</v>
      </c>
      <c r="R5" s="30" t="s">
        <v>73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f>4338.97+130.17+240</f>
        <v>4709.1400000000003</v>
      </c>
      <c r="F6" s="25"/>
      <c r="G6" s="19">
        <v>2386.4299999999998</v>
      </c>
      <c r="H6" s="20"/>
      <c r="I6" s="20">
        <v>5855.76</v>
      </c>
      <c r="J6" s="20">
        <v>1951.92</v>
      </c>
      <c r="K6" s="20"/>
      <c r="L6" s="20">
        <f t="shared" si="0"/>
        <v>14903.25</v>
      </c>
      <c r="M6" s="20">
        <v>671.12</v>
      </c>
      <c r="N6" s="19">
        <v>2175.11</v>
      </c>
      <c r="O6" s="19">
        <v>264.51</v>
      </c>
      <c r="P6" s="20">
        <f>SUM(M6:O6)</f>
        <v>3110.74</v>
      </c>
      <c r="Q6" s="20">
        <f>L6-P6</f>
        <v>11792.51</v>
      </c>
      <c r="R6" s="30" t="s">
        <v>73</v>
      </c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2040</v>
      </c>
      <c r="F7" s="25"/>
      <c r="G7" s="19"/>
      <c r="H7" s="20"/>
      <c r="I7" s="20"/>
      <c r="J7" s="20"/>
      <c r="K7" s="20"/>
      <c r="L7" s="20">
        <f t="shared" si="0"/>
        <v>2040</v>
      </c>
      <c r="M7" s="20">
        <v>183.6</v>
      </c>
      <c r="N7" s="19"/>
      <c r="O7" s="19">
        <v>80</v>
      </c>
      <c r="P7" s="20">
        <f>SUM(M7:O7)</f>
        <v>263.60000000000002</v>
      </c>
      <c r="Q7" s="20">
        <f>L7-P7</f>
        <v>1776.4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2006.44</v>
      </c>
      <c r="F8" s="25"/>
      <c r="G8" s="19"/>
      <c r="H8" s="20"/>
      <c r="I8" s="20"/>
      <c r="J8" s="20"/>
      <c r="K8" s="20"/>
      <c r="L8" s="20">
        <f t="shared" si="0"/>
        <v>2006.44</v>
      </c>
      <c r="M8" s="20">
        <v>180.58</v>
      </c>
      <c r="N8" s="19"/>
      <c r="O8" s="19">
        <v>150.54</v>
      </c>
      <c r="P8" s="20">
        <f t="shared" ref="P8:P34" si="1">SUM(M8:O8)</f>
        <v>331.12</v>
      </c>
      <c r="Q8" s="20">
        <f t="shared" ref="Q8:Q34" si="2">L8-P8</f>
        <v>1675.3200000000002</v>
      </c>
      <c r="R8" s="30"/>
      <c r="S8" s="2"/>
      <c r="T8" s="3"/>
    </row>
    <row r="9" spans="1:20" ht="15.75" x14ac:dyDescent="0.25">
      <c r="A9" s="18" t="s">
        <v>24</v>
      </c>
      <c r="B9" s="12">
        <v>39944</v>
      </c>
      <c r="C9" s="17" t="s">
        <v>61</v>
      </c>
      <c r="D9" s="19">
        <v>7323</v>
      </c>
      <c r="E9" s="24">
        <v>7542.69</v>
      </c>
      <c r="F9" s="25"/>
      <c r="G9" s="19"/>
      <c r="H9" s="20"/>
      <c r="I9" s="20"/>
      <c r="J9" s="20"/>
      <c r="K9" s="20"/>
      <c r="L9" s="20">
        <f t="shared" si="0"/>
        <v>7542.69</v>
      </c>
      <c r="M9" s="20">
        <v>642.34</v>
      </c>
      <c r="N9" s="19">
        <v>1029.5</v>
      </c>
      <c r="O9" s="19">
        <v>200.68</v>
      </c>
      <c r="P9" s="20">
        <f t="shared" si="1"/>
        <v>1872.5200000000002</v>
      </c>
      <c r="Q9" s="20">
        <f t="shared" si="2"/>
        <v>5670.1699999999992</v>
      </c>
      <c r="R9" s="30"/>
      <c r="S9" s="2"/>
      <c r="T9" s="3"/>
    </row>
    <row r="10" spans="1:20" ht="15.75" x14ac:dyDescent="0.25">
      <c r="A10" s="15" t="s">
        <v>3</v>
      </c>
      <c r="B10" s="12">
        <v>39944</v>
      </c>
      <c r="C10" s="17" t="s">
        <v>55</v>
      </c>
      <c r="D10" s="19">
        <v>7322</v>
      </c>
      <c r="E10" s="24">
        <v>1256.94</v>
      </c>
      <c r="F10" s="25"/>
      <c r="G10" s="19"/>
      <c r="H10" s="20"/>
      <c r="I10" s="20">
        <v>7541.66</v>
      </c>
      <c r="J10" s="20">
        <v>2513.89</v>
      </c>
      <c r="K10" s="20"/>
      <c r="L10" s="20">
        <f t="shared" si="0"/>
        <v>11312.49</v>
      </c>
      <c r="M10" s="20">
        <v>57.56</v>
      </c>
      <c r="N10" s="19">
        <v>1880.09</v>
      </c>
      <c r="O10" s="19">
        <v>134.74</v>
      </c>
      <c r="P10" s="20">
        <f t="shared" si="1"/>
        <v>2072.39</v>
      </c>
      <c r="Q10" s="20">
        <f t="shared" si="2"/>
        <v>9240.1</v>
      </c>
      <c r="R10" s="30" t="s">
        <v>73</v>
      </c>
      <c r="S10" s="2"/>
      <c r="T10" s="3"/>
    </row>
    <row r="11" spans="1:20" ht="15.75" x14ac:dyDescent="0.25">
      <c r="A11" s="18" t="s">
        <v>4</v>
      </c>
      <c r="B11" s="12">
        <v>33605</v>
      </c>
      <c r="C11" s="17" t="s">
        <v>50</v>
      </c>
      <c r="D11" s="19">
        <v>5400</v>
      </c>
      <c r="E11" s="24">
        <v>5562</v>
      </c>
      <c r="F11" s="25"/>
      <c r="G11" s="19"/>
      <c r="H11" s="20"/>
      <c r="I11" s="20"/>
      <c r="J11" s="20"/>
      <c r="K11" s="20"/>
      <c r="L11" s="20">
        <f t="shared" si="0"/>
        <v>5562</v>
      </c>
      <c r="M11" s="20">
        <v>611.82000000000005</v>
      </c>
      <c r="N11" s="19">
        <v>491.94</v>
      </c>
      <c r="O11" s="19">
        <v>566.24</v>
      </c>
      <c r="P11" s="20">
        <f t="shared" si="1"/>
        <v>1670</v>
      </c>
      <c r="Q11" s="20">
        <f t="shared" si="2"/>
        <v>3892</v>
      </c>
      <c r="R11" s="30"/>
      <c r="S11" s="2"/>
      <c r="T11" s="3"/>
    </row>
    <row r="12" spans="1:20" ht="15.75" x14ac:dyDescent="0.25">
      <c r="A12" s="18" t="s">
        <v>5</v>
      </c>
      <c r="B12" s="12">
        <v>41487</v>
      </c>
      <c r="C12" s="17" t="s">
        <v>50</v>
      </c>
      <c r="D12" s="19">
        <v>1745.33</v>
      </c>
      <c r="E12" s="24">
        <v>1797.69</v>
      </c>
      <c r="F12" s="25"/>
      <c r="G12" s="19"/>
      <c r="H12" s="20"/>
      <c r="I12" s="20"/>
      <c r="J12" s="20"/>
      <c r="K12" s="20"/>
      <c r="L12" s="20">
        <f t="shared" si="0"/>
        <v>1797.69</v>
      </c>
      <c r="M12" s="20">
        <v>143.82</v>
      </c>
      <c r="N12" s="19"/>
      <c r="O12" s="19">
        <v>134.62</v>
      </c>
      <c r="P12" s="20">
        <f t="shared" si="1"/>
        <v>278.44</v>
      </c>
      <c r="Q12" s="20">
        <f t="shared" si="2"/>
        <v>1519.25</v>
      </c>
      <c r="R12" s="30"/>
      <c r="S12" s="2"/>
      <c r="T12" s="3"/>
    </row>
    <row r="13" spans="1:20" ht="15.75" x14ac:dyDescent="0.25">
      <c r="A13" s="18" t="s">
        <v>6</v>
      </c>
      <c r="B13" s="12">
        <v>40616</v>
      </c>
      <c r="C13" s="17" t="s">
        <v>50</v>
      </c>
      <c r="D13" s="19">
        <v>3350</v>
      </c>
      <c r="E13" s="24">
        <v>558.33000000000004</v>
      </c>
      <c r="F13" s="25"/>
      <c r="G13" s="19"/>
      <c r="H13" s="20">
        <v>0</v>
      </c>
      <c r="I13" s="20">
        <v>3900.5</v>
      </c>
      <c r="J13" s="20">
        <v>1300.17</v>
      </c>
      <c r="K13" s="20"/>
      <c r="L13" s="20">
        <f t="shared" si="0"/>
        <v>5759</v>
      </c>
      <c r="M13" s="20">
        <v>612.67999999999995</v>
      </c>
      <c r="N13" s="19">
        <v>324.67</v>
      </c>
      <c r="O13" s="19">
        <v>39.520000000000003</v>
      </c>
      <c r="P13" s="20">
        <f t="shared" si="1"/>
        <v>976.86999999999989</v>
      </c>
      <c r="Q13" s="20">
        <f t="shared" si="2"/>
        <v>4782.13</v>
      </c>
      <c r="R13" s="30" t="s">
        <v>73</v>
      </c>
      <c r="S13" s="2"/>
      <c r="T13" s="3"/>
    </row>
    <row r="14" spans="1:20" ht="15.75" x14ac:dyDescent="0.25">
      <c r="A14" s="15" t="s">
        <v>21</v>
      </c>
      <c r="B14" s="12">
        <v>43132</v>
      </c>
      <c r="C14" s="17" t="s">
        <v>56</v>
      </c>
      <c r="D14" s="19">
        <v>4073.22</v>
      </c>
      <c r="E14" s="24">
        <v>4073.22</v>
      </c>
      <c r="F14" s="25"/>
      <c r="G14" s="19"/>
      <c r="H14" s="20"/>
      <c r="I14" s="20"/>
      <c r="J14" s="20"/>
      <c r="K14" s="20"/>
      <c r="L14" s="20">
        <f t="shared" si="0"/>
        <v>4073.22</v>
      </c>
      <c r="M14" s="20">
        <v>448.05</v>
      </c>
      <c r="N14" s="19">
        <v>188.98</v>
      </c>
      <c r="O14" s="19">
        <v>309.47000000000003</v>
      </c>
      <c r="P14" s="20">
        <f t="shared" si="1"/>
        <v>946.5</v>
      </c>
      <c r="Q14" s="20">
        <f t="shared" si="2"/>
        <v>3126.72</v>
      </c>
      <c r="R14" s="30"/>
      <c r="S14" s="2"/>
      <c r="T14" s="3"/>
    </row>
    <row r="15" spans="1:20" ht="15.75" x14ac:dyDescent="0.25">
      <c r="A15" s="18" t="s">
        <v>47</v>
      </c>
      <c r="B15" s="12">
        <v>43714</v>
      </c>
      <c r="C15" s="17" t="s">
        <v>48</v>
      </c>
      <c r="D15" s="19">
        <v>2925</v>
      </c>
      <c r="E15" s="24">
        <v>2925</v>
      </c>
      <c r="F15" s="25"/>
      <c r="G15" s="19"/>
      <c r="H15" s="20"/>
      <c r="I15" s="20"/>
      <c r="J15" s="20"/>
      <c r="K15" s="20"/>
      <c r="L15" s="20">
        <f t="shared" si="0"/>
        <v>2925</v>
      </c>
      <c r="M15" s="20">
        <v>321.75</v>
      </c>
      <c r="N15" s="19">
        <v>52.44</v>
      </c>
      <c r="O15" s="19">
        <v>278.17</v>
      </c>
      <c r="P15" s="20">
        <f t="shared" si="1"/>
        <v>652.36</v>
      </c>
      <c r="Q15" s="20">
        <f t="shared" si="2"/>
        <v>2272.64</v>
      </c>
      <c r="R15" s="30"/>
      <c r="S15" s="2"/>
      <c r="T15" s="3"/>
    </row>
    <row r="16" spans="1:20" ht="15.75" x14ac:dyDescent="0.25">
      <c r="A16" s="18" t="s">
        <v>7</v>
      </c>
      <c r="B16" s="12">
        <v>39937</v>
      </c>
      <c r="C16" s="17" t="s">
        <v>26</v>
      </c>
      <c r="D16" s="19">
        <v>7323</v>
      </c>
      <c r="E16" s="24">
        <v>7532.69</v>
      </c>
      <c r="F16" s="25"/>
      <c r="G16" s="19">
        <v>4027.65</v>
      </c>
      <c r="H16" s="20"/>
      <c r="I16" s="20"/>
      <c r="J16" s="20"/>
      <c r="K16" s="20"/>
      <c r="L16" s="20">
        <f t="shared" si="0"/>
        <v>11560.34</v>
      </c>
      <c r="M16" s="20">
        <v>642.34</v>
      </c>
      <c r="N16" s="19">
        <v>2028.82</v>
      </c>
      <c r="O16" s="19">
        <v>6.02</v>
      </c>
      <c r="P16" s="20">
        <f t="shared" si="1"/>
        <v>2677.18</v>
      </c>
      <c r="Q16" s="20">
        <f t="shared" si="2"/>
        <v>8883.16</v>
      </c>
      <c r="R16" s="55" t="s">
        <v>69</v>
      </c>
      <c r="S16" s="2"/>
      <c r="T16" s="3"/>
    </row>
    <row r="17" spans="1:20" ht="15.75" x14ac:dyDescent="0.25">
      <c r="A17" s="18" t="s">
        <v>49</v>
      </c>
      <c r="B17" s="12">
        <v>43711</v>
      </c>
      <c r="C17" s="17" t="s">
        <v>57</v>
      </c>
      <c r="D17" s="19">
        <v>2925</v>
      </c>
      <c r="E17" s="24">
        <v>2925</v>
      </c>
      <c r="F17" s="25"/>
      <c r="G17" s="19"/>
      <c r="H17" s="20"/>
      <c r="I17" s="20"/>
      <c r="J17" s="20"/>
      <c r="K17" s="20"/>
      <c r="L17" s="20">
        <f t="shared" si="0"/>
        <v>2925</v>
      </c>
      <c r="M17" s="20">
        <v>321.75</v>
      </c>
      <c r="N17" s="19">
        <v>52.44</v>
      </c>
      <c r="O17" s="19">
        <v>128.69999999999999</v>
      </c>
      <c r="P17" s="20">
        <f t="shared" si="1"/>
        <v>502.89</v>
      </c>
      <c r="Q17" s="20">
        <f t="shared" si="2"/>
        <v>2422.11</v>
      </c>
      <c r="R17" s="30"/>
      <c r="S17" s="2"/>
      <c r="T17" s="3"/>
    </row>
    <row r="18" spans="1:20" ht="15.75" x14ac:dyDescent="0.25">
      <c r="A18" s="18" t="s">
        <v>8</v>
      </c>
      <c r="B18" s="12">
        <v>42387</v>
      </c>
      <c r="C18" s="17" t="s">
        <v>50</v>
      </c>
      <c r="D18" s="19">
        <v>3388</v>
      </c>
      <c r="E18" s="24">
        <v>2395.3200000000002</v>
      </c>
      <c r="F18" s="25"/>
      <c r="G18" s="19"/>
      <c r="H18" s="20"/>
      <c r="I18" s="20">
        <v>1140.6300000000001</v>
      </c>
      <c r="J18" s="20">
        <v>380.21</v>
      </c>
      <c r="K18" s="20"/>
      <c r="L18" s="20">
        <f t="shared" si="0"/>
        <v>3916.1600000000003</v>
      </c>
      <c r="M18" s="20">
        <v>430.78</v>
      </c>
      <c r="N18" s="19">
        <v>13.67</v>
      </c>
      <c r="O18" s="19">
        <v>248.66</v>
      </c>
      <c r="P18" s="20">
        <f t="shared" si="1"/>
        <v>693.11</v>
      </c>
      <c r="Q18" s="20">
        <f t="shared" si="2"/>
        <v>3223.05</v>
      </c>
      <c r="R18" s="30" t="s">
        <v>73</v>
      </c>
      <c r="S18" s="2"/>
      <c r="T18" s="3"/>
    </row>
    <row r="19" spans="1:20" ht="15.75" x14ac:dyDescent="0.25">
      <c r="A19" s="18" t="s">
        <v>9</v>
      </c>
      <c r="B19" s="12">
        <v>35016</v>
      </c>
      <c r="C19" s="17" t="s">
        <v>50</v>
      </c>
      <c r="D19" s="19">
        <v>3338</v>
      </c>
      <c r="E19" s="24">
        <v>1833.68</v>
      </c>
      <c r="F19" s="25"/>
      <c r="G19" s="19"/>
      <c r="H19" s="20"/>
      <c r="I19" s="20">
        <v>1719.07</v>
      </c>
      <c r="J19" s="20">
        <v>573.02</v>
      </c>
      <c r="K19" s="20"/>
      <c r="L19" s="20">
        <f t="shared" si="0"/>
        <v>4125.7700000000004</v>
      </c>
      <c r="M19" s="20">
        <v>453.83</v>
      </c>
      <c r="N19" s="19">
        <v>13.64</v>
      </c>
      <c r="O19" s="19">
        <v>308.02</v>
      </c>
      <c r="P19" s="20">
        <f t="shared" si="1"/>
        <v>775.49</v>
      </c>
      <c r="Q19" s="20">
        <f t="shared" si="2"/>
        <v>3350.2800000000007</v>
      </c>
      <c r="R19" s="30" t="s">
        <v>73</v>
      </c>
      <c r="S19" s="2"/>
      <c r="T19" s="3"/>
    </row>
    <row r="20" spans="1:20" ht="15.75" x14ac:dyDescent="0.25">
      <c r="A20" s="15" t="s">
        <v>10</v>
      </c>
      <c r="B20" s="12">
        <v>41794</v>
      </c>
      <c r="C20" s="17" t="s">
        <v>58</v>
      </c>
      <c r="D20" s="19">
        <v>5520</v>
      </c>
      <c r="E20" s="24">
        <v>6135.6</v>
      </c>
      <c r="F20" s="25"/>
      <c r="G20" s="19">
        <v>3036</v>
      </c>
      <c r="H20" s="20"/>
      <c r="I20" s="20"/>
      <c r="J20" s="20"/>
      <c r="K20" s="20"/>
      <c r="L20" s="20">
        <f t="shared" si="0"/>
        <v>9171.6</v>
      </c>
      <c r="M20" s="20">
        <v>642.34</v>
      </c>
      <c r="N20" s="19">
        <v>1476.19</v>
      </c>
      <c r="O20" s="19">
        <v>517.52</v>
      </c>
      <c r="P20" s="20">
        <f>SUM(M20:O20)</f>
        <v>2636.05</v>
      </c>
      <c r="Q20" s="20">
        <f t="shared" si="2"/>
        <v>6535.55</v>
      </c>
      <c r="R20" s="30"/>
      <c r="S20" s="2"/>
      <c r="T20" s="3"/>
    </row>
    <row r="21" spans="1:20" ht="15.75" x14ac:dyDescent="0.25">
      <c r="A21" s="15" t="s">
        <v>43</v>
      </c>
      <c r="B21" s="12">
        <v>43675</v>
      </c>
      <c r="C21" s="17" t="s">
        <v>52</v>
      </c>
      <c r="D21" s="19">
        <v>2989.62</v>
      </c>
      <c r="E21" s="24">
        <v>2989.62</v>
      </c>
      <c r="F21" s="25"/>
      <c r="G21" s="19"/>
      <c r="H21" s="20"/>
      <c r="I21" s="20"/>
      <c r="J21" s="20"/>
      <c r="K21" s="20"/>
      <c r="L21" s="20">
        <f t="shared" si="0"/>
        <v>2989.62</v>
      </c>
      <c r="M21" s="20">
        <v>328.86</v>
      </c>
      <c r="N21" s="19">
        <v>56.76</v>
      </c>
      <c r="O21" s="19">
        <v>131.54</v>
      </c>
      <c r="P21" s="20">
        <f>SUM(M21:O21)</f>
        <v>517.16</v>
      </c>
      <c r="Q21" s="20">
        <f t="shared" si="2"/>
        <v>2472.46</v>
      </c>
      <c r="R21" s="30"/>
      <c r="S21" s="2"/>
      <c r="T21" s="3"/>
    </row>
    <row r="22" spans="1:20" ht="15.75" x14ac:dyDescent="0.25">
      <c r="A22" s="15" t="s">
        <v>22</v>
      </c>
      <c r="B22" s="12">
        <v>43102</v>
      </c>
      <c r="C22" s="17" t="s">
        <v>48</v>
      </c>
      <c r="D22" s="19">
        <v>3054.92</v>
      </c>
      <c r="E22" s="24">
        <v>3134.52</v>
      </c>
      <c r="F22" s="25"/>
      <c r="G22" s="19"/>
      <c r="H22" s="20" t="s">
        <v>42</v>
      </c>
      <c r="I22" s="20"/>
      <c r="J22" s="20"/>
      <c r="K22" s="20"/>
      <c r="L22" s="20">
        <f t="shared" si="0"/>
        <v>3134.52</v>
      </c>
      <c r="M22" s="20">
        <v>344.8</v>
      </c>
      <c r="N22" s="19">
        <v>66.430000000000007</v>
      </c>
      <c r="O22" s="19">
        <v>258.44</v>
      </c>
      <c r="P22" s="20">
        <f t="shared" si="1"/>
        <v>669.67000000000007</v>
      </c>
      <c r="Q22" s="20">
        <f t="shared" si="2"/>
        <v>2464.85</v>
      </c>
      <c r="R22" s="30"/>
      <c r="S22" s="2"/>
      <c r="T22" s="3"/>
    </row>
    <row r="23" spans="1:20" ht="15.75" x14ac:dyDescent="0.25">
      <c r="A23" s="15" t="s">
        <v>11</v>
      </c>
      <c r="B23" s="12">
        <v>40242</v>
      </c>
      <c r="C23" s="17" t="s">
        <v>53</v>
      </c>
      <c r="D23" s="19">
        <v>2788</v>
      </c>
      <c r="E23" s="24">
        <v>2871.64</v>
      </c>
      <c r="F23" s="25"/>
      <c r="G23" s="19"/>
      <c r="H23" s="20"/>
      <c r="I23" s="20"/>
      <c r="J23" s="20"/>
      <c r="K23" s="20"/>
      <c r="L23" s="20">
        <f t="shared" si="0"/>
        <v>2871.64</v>
      </c>
      <c r="M23" s="20">
        <v>258.45</v>
      </c>
      <c r="N23" s="19">
        <v>38.97</v>
      </c>
      <c r="O23" s="19">
        <v>298.23</v>
      </c>
      <c r="P23" s="20">
        <f t="shared" si="1"/>
        <v>595.65</v>
      </c>
      <c r="Q23" s="20">
        <f t="shared" si="2"/>
        <v>2275.9899999999998</v>
      </c>
      <c r="R23" s="30"/>
      <c r="S23" s="2"/>
      <c r="T23" s="3"/>
    </row>
    <row r="24" spans="1:20" ht="15.75" x14ac:dyDescent="0.25">
      <c r="A24" s="15" t="s">
        <v>23</v>
      </c>
      <c r="B24" s="12">
        <v>43102</v>
      </c>
      <c r="C24" s="17" t="s">
        <v>45</v>
      </c>
      <c r="D24" s="19">
        <v>2036.61</v>
      </c>
      <c r="E24" s="24">
        <v>339.44</v>
      </c>
      <c r="F24" s="25"/>
      <c r="G24" s="19"/>
      <c r="H24" s="20"/>
      <c r="I24" s="20">
        <v>2036.61</v>
      </c>
      <c r="J24" s="20">
        <v>678.87</v>
      </c>
      <c r="K24" s="20"/>
      <c r="L24" s="20">
        <f t="shared" si="0"/>
        <v>3054.9199999999996</v>
      </c>
      <c r="M24" s="20">
        <v>271.33</v>
      </c>
      <c r="N24" s="19">
        <v>42.8</v>
      </c>
      <c r="O24" s="19">
        <v>174.35</v>
      </c>
      <c r="P24" s="20">
        <f t="shared" si="1"/>
        <v>488.48</v>
      </c>
      <c r="Q24" s="20">
        <f t="shared" si="2"/>
        <v>2566.4399999999996</v>
      </c>
      <c r="R24" s="30" t="s">
        <v>73</v>
      </c>
      <c r="S24" s="2"/>
      <c r="T24" s="3"/>
    </row>
    <row r="25" spans="1:20" ht="15.75" x14ac:dyDescent="0.25">
      <c r="A25" s="15" t="s">
        <v>12</v>
      </c>
      <c r="B25" s="12">
        <v>40616</v>
      </c>
      <c r="C25" s="17" t="s">
        <v>50</v>
      </c>
      <c r="D25" s="19">
        <v>2793</v>
      </c>
      <c r="E25" s="24">
        <v>2876.79</v>
      </c>
      <c r="F25" s="25"/>
      <c r="G25" s="19"/>
      <c r="H25" s="20"/>
      <c r="I25" s="20"/>
      <c r="J25" s="20"/>
      <c r="K25" s="20"/>
      <c r="L25" s="20">
        <f t="shared" si="0"/>
        <v>2876.79</v>
      </c>
      <c r="M25" s="20">
        <v>258.91000000000003</v>
      </c>
      <c r="N25" s="19">
        <v>53.54</v>
      </c>
      <c r="O25" s="19">
        <v>156.84</v>
      </c>
      <c r="P25" s="20">
        <f t="shared" si="1"/>
        <v>469.29000000000008</v>
      </c>
      <c r="Q25" s="20">
        <f t="shared" si="2"/>
        <v>2407.5</v>
      </c>
      <c r="R25" s="30"/>
      <c r="S25" s="2"/>
      <c r="T25" s="3"/>
    </row>
    <row r="26" spans="1:20" ht="15.75" x14ac:dyDescent="0.25">
      <c r="A26" s="15" t="s">
        <v>44</v>
      </c>
      <c r="B26" s="12">
        <v>43672</v>
      </c>
      <c r="C26" s="17" t="s">
        <v>52</v>
      </c>
      <c r="D26" s="19">
        <v>2989.62</v>
      </c>
      <c r="E26" s="24">
        <v>2989.62</v>
      </c>
      <c r="F26" s="25"/>
      <c r="G26" s="19"/>
      <c r="H26" s="20"/>
      <c r="I26" s="20"/>
      <c r="J26" s="20"/>
      <c r="K26" s="20"/>
      <c r="L26" s="20">
        <f t="shared" si="0"/>
        <v>2989.62</v>
      </c>
      <c r="M26" s="20">
        <v>328.86</v>
      </c>
      <c r="N26" s="19">
        <v>56.76</v>
      </c>
      <c r="O26" s="19">
        <v>131.54</v>
      </c>
      <c r="P26" s="20">
        <f t="shared" si="1"/>
        <v>517.16</v>
      </c>
      <c r="Q26" s="20">
        <f t="shared" si="2"/>
        <v>2472.46</v>
      </c>
      <c r="R26" s="30"/>
      <c r="S26" s="2"/>
      <c r="T26" s="3"/>
    </row>
    <row r="27" spans="1:20" ht="15.75" x14ac:dyDescent="0.25">
      <c r="A27" s="15" t="s">
        <v>13</v>
      </c>
      <c r="B27" s="12">
        <v>41085</v>
      </c>
      <c r="C27" s="17" t="s">
        <v>27</v>
      </c>
      <c r="D27" s="19">
        <v>5602</v>
      </c>
      <c r="E27" s="24">
        <v>5770.06</v>
      </c>
      <c r="F27" s="25"/>
      <c r="G27" s="19">
        <v>3081.1</v>
      </c>
      <c r="H27" s="20"/>
      <c r="I27" s="20"/>
      <c r="J27" s="20"/>
      <c r="K27" s="20"/>
      <c r="L27" s="20">
        <f t="shared" si="0"/>
        <v>8851.16</v>
      </c>
      <c r="M27" s="20">
        <v>642.34</v>
      </c>
      <c r="N27" s="19">
        <v>1335.93</v>
      </c>
      <c r="O27" s="19">
        <v>302.51</v>
      </c>
      <c r="P27" s="20">
        <f t="shared" si="1"/>
        <v>2280.7799999999997</v>
      </c>
      <c r="Q27" s="20">
        <f t="shared" si="2"/>
        <v>6570.38</v>
      </c>
      <c r="R27" s="30"/>
      <c r="S27" s="2"/>
      <c r="T27" s="3"/>
    </row>
    <row r="28" spans="1:20" ht="15.75" x14ac:dyDescent="0.25">
      <c r="A28" s="15" t="s">
        <v>14</v>
      </c>
      <c r="B28" s="12">
        <v>41487</v>
      </c>
      <c r="C28" s="17" t="s">
        <v>51</v>
      </c>
      <c r="D28" s="19">
        <v>3896</v>
      </c>
      <c r="E28" s="24">
        <v>668.81</v>
      </c>
      <c r="F28" s="25"/>
      <c r="G28" s="19"/>
      <c r="H28" s="20"/>
      <c r="I28" s="20">
        <v>4012.88</v>
      </c>
      <c r="J28" s="20">
        <v>1337.63</v>
      </c>
      <c r="K28" s="20"/>
      <c r="L28" s="20">
        <f t="shared" si="0"/>
        <v>6019.3200000000006</v>
      </c>
      <c r="M28" s="20">
        <v>640.72</v>
      </c>
      <c r="N28" s="19">
        <v>397.47</v>
      </c>
      <c r="O28" s="19">
        <v>1160.76</v>
      </c>
      <c r="P28" s="20">
        <f t="shared" si="1"/>
        <v>2198.9499999999998</v>
      </c>
      <c r="Q28" s="20">
        <f t="shared" si="2"/>
        <v>3820.3700000000008</v>
      </c>
      <c r="R28" s="30" t="s">
        <v>73</v>
      </c>
      <c r="S28" s="2"/>
      <c r="T28" s="3"/>
    </row>
    <row r="29" spans="1:20" ht="15.75" x14ac:dyDescent="0.25">
      <c r="A29" s="15" t="s">
        <v>15</v>
      </c>
      <c r="B29" s="12">
        <v>41487</v>
      </c>
      <c r="C29" s="17" t="s">
        <v>28</v>
      </c>
      <c r="D29" s="19">
        <v>5602</v>
      </c>
      <c r="E29" s="24">
        <v>3077.36</v>
      </c>
      <c r="F29" s="25"/>
      <c r="G29" s="19"/>
      <c r="H29" s="20"/>
      <c r="I29" s="20">
        <v>2885.03</v>
      </c>
      <c r="J29" s="20">
        <v>961.68</v>
      </c>
      <c r="K29" s="20"/>
      <c r="L29" s="20">
        <f t="shared" si="0"/>
        <v>6924.0700000000006</v>
      </c>
      <c r="M29" s="20">
        <v>642.34</v>
      </c>
      <c r="N29" s="19">
        <v>232.66</v>
      </c>
      <c r="O29" s="19">
        <v>305.48</v>
      </c>
      <c r="P29" s="20">
        <f t="shared" si="1"/>
        <v>1180.48</v>
      </c>
      <c r="Q29" s="20">
        <f t="shared" si="2"/>
        <v>5743.59</v>
      </c>
      <c r="R29" s="30" t="s">
        <v>73</v>
      </c>
      <c r="S29" s="2"/>
      <c r="T29" s="3"/>
    </row>
    <row r="30" spans="1:20" ht="15.75" x14ac:dyDescent="0.25">
      <c r="A30" s="15" t="s">
        <v>20</v>
      </c>
      <c r="B30" s="12">
        <v>42941</v>
      </c>
      <c r="C30" s="17" t="s">
        <v>50</v>
      </c>
      <c r="D30" s="19">
        <v>2525</v>
      </c>
      <c r="E30" s="24">
        <v>2525</v>
      </c>
      <c r="F30" s="25"/>
      <c r="G30" s="19" t="s">
        <v>59</v>
      </c>
      <c r="H30" s="20"/>
      <c r="I30" s="20"/>
      <c r="J30" s="20"/>
      <c r="K30" s="20"/>
      <c r="L30" s="20">
        <f t="shared" si="0"/>
        <v>2525</v>
      </c>
      <c r="M30" s="20">
        <v>227.25</v>
      </c>
      <c r="N30" s="19"/>
      <c r="O30" s="19">
        <v>180.6</v>
      </c>
      <c r="P30" s="20">
        <f t="shared" si="1"/>
        <v>407.85</v>
      </c>
      <c r="Q30" s="20">
        <f t="shared" si="2"/>
        <v>2117.15</v>
      </c>
      <c r="R30" s="30"/>
      <c r="S30" s="2"/>
      <c r="T30" s="3"/>
    </row>
    <row r="31" spans="1:20" ht="15.75" x14ac:dyDescent="0.25">
      <c r="A31" s="15" t="s">
        <v>71</v>
      </c>
      <c r="B31" s="13">
        <v>42214</v>
      </c>
      <c r="C31" s="17" t="s">
        <v>55</v>
      </c>
      <c r="D31" s="31">
        <v>4016.54</v>
      </c>
      <c r="E31" s="32"/>
      <c r="F31" s="33"/>
      <c r="G31" s="31"/>
      <c r="H31" s="20"/>
      <c r="I31" s="20"/>
      <c r="J31" s="20"/>
      <c r="K31" s="20"/>
      <c r="L31" s="20"/>
      <c r="M31" s="20"/>
      <c r="N31" s="31"/>
      <c r="O31" s="31"/>
      <c r="P31" s="20"/>
      <c r="Q31" s="20"/>
      <c r="R31" s="55" t="s">
        <v>72</v>
      </c>
      <c r="S31" s="4"/>
      <c r="T31" s="5"/>
    </row>
    <row r="32" spans="1:20" ht="15.75" x14ac:dyDescent="0.25">
      <c r="A32" s="15" t="s">
        <v>16</v>
      </c>
      <c r="B32" s="13">
        <v>39937</v>
      </c>
      <c r="C32" s="21" t="s">
        <v>50</v>
      </c>
      <c r="D32" s="31">
        <v>2697</v>
      </c>
      <c r="E32" s="32">
        <v>2777.91</v>
      </c>
      <c r="F32" s="33"/>
      <c r="G32" s="31"/>
      <c r="H32" s="19"/>
      <c r="I32" s="19"/>
      <c r="J32" s="19"/>
      <c r="K32" s="19"/>
      <c r="L32" s="20">
        <f t="shared" si="0"/>
        <v>2777.91</v>
      </c>
      <c r="M32" s="20">
        <v>250.01</v>
      </c>
      <c r="N32" s="31">
        <v>32.57</v>
      </c>
      <c r="O32" s="31">
        <v>237.48</v>
      </c>
      <c r="P32" s="20">
        <f t="shared" si="1"/>
        <v>520.05999999999995</v>
      </c>
      <c r="Q32" s="20">
        <f t="shared" si="2"/>
        <v>2257.85</v>
      </c>
      <c r="R32" s="34"/>
      <c r="S32" s="4"/>
      <c r="T32" s="5"/>
    </row>
    <row r="33" spans="1:20" ht="15.75" x14ac:dyDescent="0.25">
      <c r="A33" s="15" t="s">
        <v>18</v>
      </c>
      <c r="B33" s="12">
        <v>42681</v>
      </c>
      <c r="C33" s="17" t="s">
        <v>50</v>
      </c>
      <c r="D33" s="19">
        <v>2671</v>
      </c>
      <c r="E33" s="24">
        <v>2769.13</v>
      </c>
      <c r="F33" s="25"/>
      <c r="G33" s="19"/>
      <c r="H33" s="19"/>
      <c r="I33" s="19"/>
      <c r="J33" s="19"/>
      <c r="K33" s="19"/>
      <c r="L33" s="20">
        <f t="shared" si="0"/>
        <v>2769.13</v>
      </c>
      <c r="M33" s="20">
        <v>247.6</v>
      </c>
      <c r="N33" s="19">
        <v>30.75</v>
      </c>
      <c r="O33" s="19">
        <v>235.22</v>
      </c>
      <c r="P33" s="20">
        <f t="shared" si="1"/>
        <v>513.57000000000005</v>
      </c>
      <c r="Q33" s="20">
        <f t="shared" si="2"/>
        <v>2255.56</v>
      </c>
      <c r="R33" s="30"/>
      <c r="S33" s="2"/>
      <c r="T33" s="3"/>
    </row>
    <row r="34" spans="1:20" ht="15.75" x14ac:dyDescent="0.25">
      <c r="A34" s="23" t="s">
        <v>17</v>
      </c>
      <c r="B34" s="12">
        <v>40057</v>
      </c>
      <c r="C34" s="17" t="s">
        <v>50</v>
      </c>
      <c r="D34" s="19">
        <v>3596</v>
      </c>
      <c r="E34" s="24">
        <v>2545.79</v>
      </c>
      <c r="F34" s="25"/>
      <c r="G34" s="19"/>
      <c r="H34" s="20"/>
      <c r="I34" s="20">
        <v>2669.25</v>
      </c>
      <c r="J34" s="20">
        <v>888.75</v>
      </c>
      <c r="K34" s="20"/>
      <c r="L34" s="20">
        <f t="shared" si="0"/>
        <v>6103.79</v>
      </c>
      <c r="M34" s="20">
        <v>628.82000000000005</v>
      </c>
      <c r="N34" s="19">
        <v>104.7</v>
      </c>
      <c r="O34" s="19">
        <v>396.9</v>
      </c>
      <c r="P34" s="20">
        <f t="shared" si="1"/>
        <v>1130.42</v>
      </c>
      <c r="Q34" s="20">
        <f t="shared" si="2"/>
        <v>4973.37</v>
      </c>
      <c r="R34" s="34" t="s">
        <v>73</v>
      </c>
      <c r="S34" s="4"/>
      <c r="T34" s="5"/>
    </row>
    <row r="35" spans="1:20" ht="16.5" thickBot="1" x14ac:dyDescent="0.3">
      <c r="A35" s="26"/>
      <c r="B35" s="13"/>
      <c r="C35" s="21"/>
      <c r="D35" s="31"/>
      <c r="E35" s="32"/>
      <c r="F35" s="33"/>
      <c r="G35" s="31"/>
      <c r="H35" s="35"/>
      <c r="I35" s="35"/>
      <c r="J35" s="35"/>
      <c r="K35" s="35"/>
      <c r="L35" s="20">
        <f t="shared" si="0"/>
        <v>0</v>
      </c>
      <c r="M35" s="20"/>
      <c r="N35" s="31"/>
      <c r="O35" s="31"/>
      <c r="P35" s="20"/>
      <c r="Q35" s="20"/>
      <c r="R35" s="30"/>
      <c r="S35" s="2"/>
      <c r="T35" s="3"/>
    </row>
    <row r="36" spans="1:20" ht="15.75" thickBot="1" x14ac:dyDescent="0.3">
      <c r="A36" s="36"/>
      <c r="B36" s="37"/>
      <c r="C36" s="38"/>
      <c r="D36" s="38"/>
      <c r="E36" s="39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7"/>
      <c r="T36" s="7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2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7397-2E69-425C-94AD-43539ACA6CB1}">
  <dimension ref="A1:T35"/>
  <sheetViews>
    <sheetView zoomScale="86" zoomScaleNormal="86" workbookViewId="0">
      <selection activeCell="R5" sqref="R5"/>
    </sheetView>
  </sheetViews>
  <sheetFormatPr defaultRowHeight="15" x14ac:dyDescent="0.25"/>
  <cols>
    <col min="1" max="1" width="50.7109375" style="42" customWidth="1"/>
    <col min="2" max="2" width="15.5703125" style="42" customWidth="1"/>
    <col min="3" max="3" width="26.7109375" style="42" customWidth="1"/>
    <col min="4" max="4" width="18.42578125" style="42" customWidth="1"/>
    <col min="5" max="5" width="21.42578125" style="42" customWidth="1"/>
    <col min="6" max="6" width="20.28515625" style="42" customWidth="1"/>
    <col min="7" max="7" width="18" style="42" customWidth="1"/>
    <col min="8" max="8" width="15.28515625" style="42" customWidth="1"/>
    <col min="9" max="9" width="16.42578125" style="42" customWidth="1"/>
    <col min="10" max="10" width="15.28515625" style="42" customWidth="1"/>
    <col min="11" max="11" width="18.28515625" style="42" customWidth="1"/>
    <col min="12" max="12" width="20" style="42" customWidth="1"/>
    <col min="13" max="13" width="13.140625" style="42" bestFit="1" customWidth="1"/>
    <col min="14" max="14" width="15.5703125" style="42" customWidth="1"/>
    <col min="15" max="15" width="19.140625" style="42" customWidth="1"/>
    <col min="16" max="16" width="15" style="42" customWidth="1"/>
    <col min="17" max="17" width="16.85546875" style="42" customWidth="1"/>
    <col min="18" max="18" width="27.42578125" style="42" customWidth="1"/>
    <col min="19" max="16384" width="9.140625" style="42"/>
  </cols>
  <sheetData>
    <row r="1" spans="1:20" x14ac:dyDescent="0.25">
      <c r="A1" s="62">
        <v>44105</v>
      </c>
    </row>
    <row r="2" spans="1:20" ht="15.75" thickBot="1" x14ac:dyDescent="0.3"/>
    <row r="3" spans="1:20" ht="32.25" thickBot="1" x14ac:dyDescent="0.3">
      <c r="A3" s="59" t="s">
        <v>35</v>
      </c>
      <c r="B3" s="60" t="s">
        <v>40</v>
      </c>
      <c r="C3" s="61" t="s">
        <v>30</v>
      </c>
      <c r="D3" s="61" t="s">
        <v>36</v>
      </c>
      <c r="E3" s="59" t="s">
        <v>65</v>
      </c>
      <c r="F3" s="60"/>
      <c r="G3" s="59" t="s">
        <v>39</v>
      </c>
      <c r="H3" s="59"/>
      <c r="I3" s="59" t="s">
        <v>37</v>
      </c>
      <c r="J3" s="59" t="s">
        <v>38</v>
      </c>
      <c r="K3" s="59" t="s">
        <v>62</v>
      </c>
      <c r="L3" s="59" t="s">
        <v>31</v>
      </c>
      <c r="M3" s="59" t="s">
        <v>19</v>
      </c>
      <c r="N3" s="59" t="s">
        <v>29</v>
      </c>
      <c r="O3" s="59" t="s">
        <v>32</v>
      </c>
      <c r="P3" s="63" t="s">
        <v>33</v>
      </c>
      <c r="Q3" s="63" t="s">
        <v>34</v>
      </c>
      <c r="R3" s="59" t="s">
        <v>41</v>
      </c>
      <c r="S3" s="63"/>
      <c r="T3" s="63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315.08999999999997</v>
      </c>
      <c r="P4" s="20">
        <f>SUM(M4:O4)</f>
        <v>2099.5500000000002</v>
      </c>
      <c r="Q4" s="20">
        <f>L4-P4</f>
        <v>5670.7699999999995</v>
      </c>
      <c r="R4" s="29"/>
      <c r="S4" s="64"/>
      <c r="T4" s="65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479.85</v>
      </c>
      <c r="F5" s="25"/>
      <c r="G5" s="19"/>
      <c r="H5" s="20"/>
      <c r="I5" s="20"/>
      <c r="J5" s="20"/>
      <c r="K5" s="20"/>
      <c r="L5" s="20">
        <f>SUM(E5:K5)</f>
        <v>479.85</v>
      </c>
      <c r="M5" s="20">
        <v>18.14</v>
      </c>
      <c r="N5" s="19"/>
      <c r="O5" s="19"/>
      <c r="P5" s="20">
        <f>SUM(M5:O5)</f>
        <v>18.14</v>
      </c>
      <c r="Q5" s="20">
        <f>L5-P5</f>
        <v>461.71000000000004</v>
      </c>
      <c r="R5" s="55"/>
      <c r="S5" s="66"/>
      <c r="T5" s="67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/>
      <c r="L6" s="20">
        <f t="shared" ref="L6:L35" si="0">SUM(E6:K6)</f>
        <v>12548.06</v>
      </c>
      <c r="M6" s="20">
        <v>713.08</v>
      </c>
      <c r="N6" s="19">
        <v>2385.2600000000002</v>
      </c>
      <c r="O6" s="19">
        <v>83.15</v>
      </c>
      <c r="P6" s="20">
        <f>SUM(M6:O6)</f>
        <v>3181.4900000000002</v>
      </c>
      <c r="Q6" s="20">
        <f>L6-P6</f>
        <v>9366.57</v>
      </c>
      <c r="R6" s="30"/>
      <c r="S6" s="66"/>
      <c r="T6" s="67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si="0"/>
        <v>5100</v>
      </c>
      <c r="M7" s="20">
        <v>572.92999999999995</v>
      </c>
      <c r="N7" s="19">
        <v>297.14999999999998</v>
      </c>
      <c r="O7" s="19">
        <v>193.91</v>
      </c>
      <c r="P7" s="20">
        <f>SUM(M7:O7)</f>
        <v>1063.99</v>
      </c>
      <c r="Q7" s="20">
        <f>L7-P7</f>
        <v>4036.01</v>
      </c>
      <c r="R7" s="30"/>
      <c r="S7" s="66"/>
      <c r="T7" s="67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1471.39</v>
      </c>
      <c r="F8" s="25"/>
      <c r="G8" s="19"/>
      <c r="H8" s="20"/>
      <c r="I8" s="20"/>
      <c r="J8" s="20"/>
      <c r="K8" s="20"/>
      <c r="L8" s="20">
        <f t="shared" si="0"/>
        <v>1471.39</v>
      </c>
      <c r="M8" s="20">
        <v>134.31</v>
      </c>
      <c r="N8" s="19"/>
      <c r="O8" s="19">
        <v>161.58000000000001</v>
      </c>
      <c r="P8" s="20">
        <f t="shared" ref="P8:P35" si="1">SUM(M8:O8)</f>
        <v>295.89</v>
      </c>
      <c r="Q8" s="20">
        <f t="shared" ref="Q8:Q35" si="2">L8-P8</f>
        <v>1175.5</v>
      </c>
      <c r="R8" s="30"/>
      <c r="S8" s="66"/>
      <c r="T8" s="67"/>
    </row>
    <row r="9" spans="1:20" ht="15.75" x14ac:dyDescent="0.25">
      <c r="A9" s="56" t="s">
        <v>24</v>
      </c>
      <c r="B9" s="13">
        <v>39944</v>
      </c>
      <c r="C9" s="21" t="s">
        <v>61</v>
      </c>
      <c r="D9" s="31">
        <v>7323</v>
      </c>
      <c r="E9" s="24">
        <v>7542.69</v>
      </c>
      <c r="F9" s="56"/>
      <c r="G9" s="19"/>
      <c r="H9" s="20"/>
      <c r="I9" s="20"/>
      <c r="J9" s="20"/>
      <c r="K9" s="20"/>
      <c r="L9" s="20">
        <f t="shared" si="0"/>
        <v>7542.69</v>
      </c>
      <c r="M9" s="20">
        <v>713.08</v>
      </c>
      <c r="N9" s="19">
        <v>1008.78</v>
      </c>
      <c r="O9" s="19">
        <v>221.07</v>
      </c>
      <c r="P9" s="20">
        <f t="shared" si="1"/>
        <v>1942.93</v>
      </c>
      <c r="Q9" s="20">
        <f t="shared" si="2"/>
        <v>5599.7599999999993</v>
      </c>
      <c r="R9" s="30"/>
      <c r="S9" s="66"/>
      <c r="T9" s="67"/>
    </row>
    <row r="10" spans="1:20" ht="15.75" x14ac:dyDescent="0.25">
      <c r="A10" s="56" t="s">
        <v>67</v>
      </c>
      <c r="B10" s="13">
        <v>43906</v>
      </c>
      <c r="C10" s="21" t="s">
        <v>48</v>
      </c>
      <c r="D10" s="31">
        <v>1950</v>
      </c>
      <c r="E10" s="32">
        <v>1950</v>
      </c>
      <c r="F10" s="56"/>
      <c r="G10" s="19"/>
      <c r="H10" s="20"/>
      <c r="I10" s="20"/>
      <c r="J10" s="20"/>
      <c r="K10" s="20"/>
      <c r="L10" s="20">
        <f t="shared" si="0"/>
        <v>1950</v>
      </c>
      <c r="M10" s="20">
        <v>159.82</v>
      </c>
      <c r="N10" s="19"/>
      <c r="O10" s="19"/>
      <c r="P10" s="20">
        <f t="shared" si="1"/>
        <v>159.82</v>
      </c>
      <c r="Q10" s="20">
        <f t="shared" si="2"/>
        <v>1790.18</v>
      </c>
      <c r="R10" s="30"/>
      <c r="S10" s="66"/>
      <c r="T10" s="67"/>
    </row>
    <row r="11" spans="1:20" ht="15.75" x14ac:dyDescent="0.25">
      <c r="A11" s="56" t="s">
        <v>3</v>
      </c>
      <c r="B11" s="13">
        <v>39944</v>
      </c>
      <c r="C11" s="21" t="s">
        <v>55</v>
      </c>
      <c r="D11" s="31">
        <v>7322</v>
      </c>
      <c r="E11" s="32">
        <v>6576.65</v>
      </c>
      <c r="F11" s="56"/>
      <c r="G11" s="19"/>
      <c r="H11" s="20"/>
      <c r="I11" s="20">
        <v>7541.66</v>
      </c>
      <c r="J11" s="20">
        <v>2513.89</v>
      </c>
      <c r="K11" s="20"/>
      <c r="L11" s="20">
        <f t="shared" si="0"/>
        <v>16632.2</v>
      </c>
      <c r="M11" s="20"/>
      <c r="N11" s="19">
        <v>2730.86</v>
      </c>
      <c r="O11" s="19">
        <v>154.41999999999999</v>
      </c>
      <c r="P11" s="20">
        <f t="shared" si="1"/>
        <v>2885.28</v>
      </c>
      <c r="Q11" s="20">
        <f t="shared" si="2"/>
        <v>13746.92</v>
      </c>
      <c r="R11" s="55" t="s">
        <v>75</v>
      </c>
      <c r="S11" s="66"/>
      <c r="T11" s="67"/>
    </row>
    <row r="12" spans="1:20" ht="15.75" x14ac:dyDescent="0.25">
      <c r="A12" s="56" t="s">
        <v>4</v>
      </c>
      <c r="B12" s="13">
        <v>33605</v>
      </c>
      <c r="C12" s="21" t="s">
        <v>50</v>
      </c>
      <c r="D12" s="31">
        <v>5400</v>
      </c>
      <c r="E12" s="32">
        <v>5562</v>
      </c>
      <c r="F12" s="56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384.52</v>
      </c>
      <c r="P12" s="20">
        <f t="shared" si="1"/>
        <v>1506.98</v>
      </c>
      <c r="Q12" s="20">
        <f t="shared" si="2"/>
        <v>4055.02</v>
      </c>
      <c r="R12" s="30"/>
      <c r="S12" s="66"/>
      <c r="T12" s="67"/>
    </row>
    <row r="13" spans="1:20" ht="15.75" x14ac:dyDescent="0.25">
      <c r="A13" s="56" t="s">
        <v>5</v>
      </c>
      <c r="B13" s="13">
        <v>41487</v>
      </c>
      <c r="C13" s="21" t="s">
        <v>50</v>
      </c>
      <c r="D13" s="31">
        <v>1745.33</v>
      </c>
      <c r="E13" s="32">
        <v>1797.69</v>
      </c>
      <c r="F13" s="56"/>
      <c r="G13" s="19"/>
      <c r="H13" s="20"/>
      <c r="I13" s="20"/>
      <c r="J13" s="20"/>
      <c r="K13" s="20"/>
      <c r="L13" s="20">
        <f t="shared" si="0"/>
        <v>1797.69</v>
      </c>
      <c r="M13" s="20">
        <v>146.11000000000001</v>
      </c>
      <c r="N13" s="19"/>
      <c r="O13" s="19">
        <v>185.1</v>
      </c>
      <c r="P13" s="20">
        <f t="shared" si="1"/>
        <v>331.21000000000004</v>
      </c>
      <c r="Q13" s="20">
        <f t="shared" si="2"/>
        <v>1466.48</v>
      </c>
      <c r="R13" s="30"/>
      <c r="S13" s="66"/>
      <c r="T13" s="67"/>
    </row>
    <row r="14" spans="1:20" ht="15.75" x14ac:dyDescent="0.25">
      <c r="A14" s="56" t="s">
        <v>6</v>
      </c>
      <c r="B14" s="13">
        <v>40616</v>
      </c>
      <c r="C14" s="21" t="s">
        <v>50</v>
      </c>
      <c r="D14" s="31">
        <v>3350</v>
      </c>
      <c r="E14" s="32">
        <v>3950.5</v>
      </c>
      <c r="F14" s="56"/>
      <c r="G14" s="19"/>
      <c r="H14" s="20"/>
      <c r="I14" s="20"/>
      <c r="J14" s="20"/>
      <c r="K14" s="20"/>
      <c r="L14" s="20">
        <f t="shared" si="0"/>
        <v>3950.5</v>
      </c>
      <c r="M14" s="20">
        <v>405</v>
      </c>
      <c r="N14" s="19">
        <v>112.65</v>
      </c>
      <c r="O14" s="19">
        <v>40.08</v>
      </c>
      <c r="P14" s="20">
        <f t="shared" si="1"/>
        <v>557.73</v>
      </c>
      <c r="Q14" s="20">
        <f t="shared" si="2"/>
        <v>3392.77</v>
      </c>
      <c r="R14" s="30"/>
      <c r="S14" s="66"/>
      <c r="T14" s="67"/>
    </row>
    <row r="15" spans="1:20" ht="15.75" x14ac:dyDescent="0.25">
      <c r="A15" s="56" t="s">
        <v>21</v>
      </c>
      <c r="B15" s="13">
        <v>43132</v>
      </c>
      <c r="C15" s="21" t="s">
        <v>56</v>
      </c>
      <c r="D15" s="31">
        <v>4073.22</v>
      </c>
      <c r="E15" s="32">
        <v>4073.22</v>
      </c>
      <c r="F15" s="56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152.94999999999999</v>
      </c>
      <c r="P15" s="20">
        <f t="shared" si="1"/>
        <v>773.94</v>
      </c>
      <c r="Q15" s="20">
        <f t="shared" si="2"/>
        <v>3299.2799999999997</v>
      </c>
      <c r="R15" s="30"/>
      <c r="S15" s="66"/>
      <c r="T15" s="67"/>
    </row>
    <row r="16" spans="1:20" ht="15.75" x14ac:dyDescent="0.25">
      <c r="A16" s="56" t="s">
        <v>47</v>
      </c>
      <c r="B16" s="13">
        <v>43714</v>
      </c>
      <c r="C16" s="21" t="s">
        <v>48</v>
      </c>
      <c r="D16" s="31">
        <v>2925</v>
      </c>
      <c r="E16" s="32">
        <v>2925</v>
      </c>
      <c r="F16" s="56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41.91</v>
      </c>
      <c r="O16" s="19">
        <v>142.1</v>
      </c>
      <c r="P16" s="20">
        <f t="shared" si="1"/>
        <v>456.63</v>
      </c>
      <c r="Q16" s="20">
        <f t="shared" si="2"/>
        <v>2468.37</v>
      </c>
      <c r="R16" s="55" t="s">
        <v>69</v>
      </c>
      <c r="S16" s="66"/>
      <c r="T16" s="67"/>
    </row>
    <row r="17" spans="1:20" ht="15.75" x14ac:dyDescent="0.25">
      <c r="A17" s="56" t="s">
        <v>7</v>
      </c>
      <c r="B17" s="13">
        <v>39937</v>
      </c>
      <c r="C17" s="21" t="s">
        <v>26</v>
      </c>
      <c r="D17" s="31">
        <v>7323</v>
      </c>
      <c r="E17" s="32">
        <v>7532.69</v>
      </c>
      <c r="F17" s="56"/>
      <c r="G17" s="19">
        <f t="shared" ref="G17" si="3">D17*55%</f>
        <v>4027.6500000000005</v>
      </c>
      <c r="H17" s="20"/>
      <c r="I17" s="20"/>
      <c r="J17" s="20"/>
      <c r="K17" s="20"/>
      <c r="L17" s="20">
        <f t="shared" si="0"/>
        <v>11560.34</v>
      </c>
      <c r="M17" s="20">
        <v>713.08</v>
      </c>
      <c r="N17" s="19">
        <v>2009.36</v>
      </c>
      <c r="O17" s="19">
        <v>6.58</v>
      </c>
      <c r="P17" s="20">
        <f t="shared" si="1"/>
        <v>2729.02</v>
      </c>
      <c r="Q17" s="20">
        <f t="shared" si="2"/>
        <v>8831.32</v>
      </c>
      <c r="R17" s="30"/>
      <c r="S17" s="66"/>
      <c r="T17" s="67"/>
    </row>
    <row r="18" spans="1:20" ht="15.75" x14ac:dyDescent="0.25">
      <c r="A18" s="56" t="s">
        <v>49</v>
      </c>
      <c r="B18" s="13">
        <v>43711</v>
      </c>
      <c r="C18" s="21" t="s">
        <v>57</v>
      </c>
      <c r="D18" s="31">
        <v>2925</v>
      </c>
      <c r="E18" s="32">
        <v>2925</v>
      </c>
      <c r="F18" s="56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185.1</v>
      </c>
      <c r="P18" s="20">
        <f t="shared" si="1"/>
        <v>513.85</v>
      </c>
      <c r="Q18" s="20">
        <f t="shared" si="2"/>
        <v>2411.15</v>
      </c>
      <c r="R18" s="30"/>
      <c r="S18" s="66"/>
      <c r="T18" s="67"/>
    </row>
    <row r="19" spans="1:20" ht="15.75" x14ac:dyDescent="0.25">
      <c r="A19" s="56" t="s">
        <v>8</v>
      </c>
      <c r="B19" s="13">
        <v>42387</v>
      </c>
      <c r="C19" s="21" t="s">
        <v>50</v>
      </c>
      <c r="D19" s="31">
        <v>3388</v>
      </c>
      <c r="E19" s="24">
        <v>2395.3200000000002</v>
      </c>
      <c r="F19" s="56"/>
      <c r="G19" s="19"/>
      <c r="H19" s="20"/>
      <c r="I19" s="20">
        <v>1140.6300000000001</v>
      </c>
      <c r="J19" s="20">
        <v>380.21</v>
      </c>
      <c r="K19" s="20"/>
      <c r="L19" s="20">
        <f t="shared" si="0"/>
        <v>3916.1600000000003</v>
      </c>
      <c r="M19" s="20">
        <v>407.19</v>
      </c>
      <c r="N19" s="19">
        <v>15.4</v>
      </c>
      <c r="O19" s="19">
        <v>186.83</v>
      </c>
      <c r="P19" s="20">
        <f t="shared" si="1"/>
        <v>609.41999999999996</v>
      </c>
      <c r="Q19" s="20">
        <f t="shared" si="2"/>
        <v>3306.7400000000002</v>
      </c>
      <c r="R19" s="30" t="s">
        <v>73</v>
      </c>
      <c r="S19" s="66"/>
      <c r="T19" s="67"/>
    </row>
    <row r="20" spans="1:20" ht="15.75" x14ac:dyDescent="0.25">
      <c r="A20" s="56" t="s">
        <v>9</v>
      </c>
      <c r="B20" s="13">
        <v>35016</v>
      </c>
      <c r="C20" s="21" t="s">
        <v>50</v>
      </c>
      <c r="D20" s="31">
        <v>3338</v>
      </c>
      <c r="E20" s="32">
        <v>3438.14</v>
      </c>
      <c r="F20" s="56"/>
      <c r="G20" s="19"/>
      <c r="H20" s="20"/>
      <c r="I20" s="20"/>
      <c r="J20" s="20"/>
      <c r="K20" s="20"/>
      <c r="L20" s="20">
        <f t="shared" si="0"/>
        <v>3438.14</v>
      </c>
      <c r="M20" s="20">
        <v>340.27</v>
      </c>
      <c r="N20" s="19">
        <v>109.88</v>
      </c>
      <c r="O20" s="19">
        <v>348.47</v>
      </c>
      <c r="P20" s="20">
        <f>SUM(M20:O20)</f>
        <v>798.62</v>
      </c>
      <c r="Q20" s="20">
        <f t="shared" si="2"/>
        <v>2639.52</v>
      </c>
      <c r="R20" s="30"/>
      <c r="S20" s="66"/>
      <c r="T20" s="67"/>
    </row>
    <row r="21" spans="1:20" ht="15.75" x14ac:dyDescent="0.25">
      <c r="A21" s="56" t="s">
        <v>10</v>
      </c>
      <c r="B21" s="13">
        <v>41794</v>
      </c>
      <c r="C21" s="21" t="s">
        <v>58</v>
      </c>
      <c r="D21" s="31">
        <v>5520</v>
      </c>
      <c r="E21" s="32">
        <v>6135.6</v>
      </c>
      <c r="F21" s="56"/>
      <c r="G21" s="19">
        <f t="shared" ref="G21:G28" si="4">D21*55%</f>
        <v>3036.0000000000005</v>
      </c>
      <c r="H21" s="20"/>
      <c r="I21" s="20"/>
      <c r="J21" s="20"/>
      <c r="K21" s="20"/>
      <c r="L21" s="20">
        <f t="shared" si="0"/>
        <v>9171.6</v>
      </c>
      <c r="M21" s="20">
        <v>713.08</v>
      </c>
      <c r="N21" s="19">
        <v>1404.6</v>
      </c>
      <c r="O21" s="19">
        <v>315.08999999999997</v>
      </c>
      <c r="P21" s="20">
        <f>SUM(M21:O21)</f>
        <v>2432.77</v>
      </c>
      <c r="Q21" s="20">
        <f t="shared" si="2"/>
        <v>6738.83</v>
      </c>
      <c r="R21" s="30"/>
      <c r="S21" s="66"/>
      <c r="T21" s="67"/>
    </row>
    <row r="22" spans="1:20" ht="15.75" x14ac:dyDescent="0.25">
      <c r="A22" s="56" t="s">
        <v>43</v>
      </c>
      <c r="B22" s="13">
        <v>43675</v>
      </c>
      <c r="C22" s="21" t="s">
        <v>52</v>
      </c>
      <c r="D22" s="31">
        <v>2989.62</v>
      </c>
      <c r="E22" s="32">
        <v>2989.62</v>
      </c>
      <c r="F22" s="56"/>
      <c r="G22" s="19"/>
      <c r="H22" s="20" t="s">
        <v>42</v>
      </c>
      <c r="I22" s="20"/>
      <c r="J22" s="20"/>
      <c r="K22" s="20"/>
      <c r="L22" s="20">
        <f t="shared" si="0"/>
        <v>2989.62</v>
      </c>
      <c r="M22" s="20">
        <v>280.38</v>
      </c>
      <c r="N22" s="19">
        <v>60.39</v>
      </c>
      <c r="O22" s="19"/>
      <c r="P22" s="20">
        <f t="shared" si="1"/>
        <v>340.77</v>
      </c>
      <c r="Q22" s="20">
        <f t="shared" si="2"/>
        <v>2648.85</v>
      </c>
      <c r="R22" s="30"/>
      <c r="S22" s="66"/>
      <c r="T22" s="67"/>
    </row>
    <row r="23" spans="1:20" ht="15.75" x14ac:dyDescent="0.25">
      <c r="A23" s="56" t="s">
        <v>22</v>
      </c>
      <c r="B23" s="13">
        <v>43102</v>
      </c>
      <c r="C23" s="21" t="s">
        <v>48</v>
      </c>
      <c r="D23" s="31">
        <v>3054.92</v>
      </c>
      <c r="E23" s="32">
        <v>3054.92</v>
      </c>
      <c r="F23" s="56"/>
      <c r="G23" s="19"/>
      <c r="H23" s="20"/>
      <c r="I23" s="20"/>
      <c r="J23" s="20"/>
      <c r="K23" s="20"/>
      <c r="L23" s="20">
        <f t="shared" si="0"/>
        <v>3054.92</v>
      </c>
      <c r="M23" s="20">
        <v>288.20999999999998</v>
      </c>
      <c r="N23" s="19">
        <v>64.7</v>
      </c>
      <c r="O23" s="19">
        <v>142.1</v>
      </c>
      <c r="P23" s="20">
        <f t="shared" si="1"/>
        <v>495.01</v>
      </c>
      <c r="Q23" s="20">
        <f t="shared" si="2"/>
        <v>2559.91</v>
      </c>
      <c r="R23" s="30"/>
      <c r="S23" s="66"/>
      <c r="T23" s="67"/>
    </row>
    <row r="24" spans="1:20" ht="15.75" x14ac:dyDescent="0.25">
      <c r="A24" s="56" t="s">
        <v>11</v>
      </c>
      <c r="B24" s="13">
        <v>40242</v>
      </c>
      <c r="C24" s="21" t="s">
        <v>53</v>
      </c>
      <c r="D24" s="31">
        <v>2788</v>
      </c>
      <c r="E24" s="32">
        <v>2871.64</v>
      </c>
      <c r="F24" s="56"/>
      <c r="G24" s="19"/>
      <c r="H24" s="20"/>
      <c r="I24" s="20"/>
      <c r="J24" s="20"/>
      <c r="K24" s="20"/>
      <c r="L24" s="20">
        <f t="shared" si="0"/>
        <v>2871.64</v>
      </c>
      <c r="M24" s="20">
        <v>266.22000000000003</v>
      </c>
      <c r="N24" s="19">
        <v>38.39</v>
      </c>
      <c r="O24" s="19">
        <v>278.5</v>
      </c>
      <c r="P24" s="20">
        <f t="shared" si="1"/>
        <v>583.11</v>
      </c>
      <c r="Q24" s="20">
        <f t="shared" si="2"/>
        <v>2288.5299999999997</v>
      </c>
      <c r="R24" s="30"/>
      <c r="S24" s="66"/>
      <c r="T24" s="67"/>
    </row>
    <row r="25" spans="1:20" ht="15.75" x14ac:dyDescent="0.25">
      <c r="A25" s="56" t="s">
        <v>23</v>
      </c>
      <c r="B25" s="13">
        <v>43102</v>
      </c>
      <c r="C25" s="21" t="s">
        <v>45</v>
      </c>
      <c r="D25" s="31">
        <v>2036.61</v>
      </c>
      <c r="E25" s="32">
        <v>2036.61</v>
      </c>
      <c r="F25" s="56"/>
      <c r="G25" s="19"/>
      <c r="H25" s="20"/>
      <c r="I25" s="20"/>
      <c r="J25" s="20"/>
      <c r="K25" s="20"/>
      <c r="L25" s="20">
        <f t="shared" si="0"/>
        <v>2036.61</v>
      </c>
      <c r="M25" s="20">
        <v>167.61</v>
      </c>
      <c r="N25" s="19"/>
      <c r="O25" s="19">
        <v>6.58</v>
      </c>
      <c r="P25" s="20">
        <f t="shared" si="1"/>
        <v>174.19000000000003</v>
      </c>
      <c r="Q25" s="20">
        <f t="shared" si="2"/>
        <v>1862.4199999999998</v>
      </c>
      <c r="R25" s="55"/>
      <c r="S25" s="66"/>
      <c r="T25" s="67"/>
    </row>
    <row r="26" spans="1:20" ht="15.75" x14ac:dyDescent="0.25">
      <c r="A26" s="56" t="s">
        <v>12</v>
      </c>
      <c r="B26" s="13">
        <v>40616</v>
      </c>
      <c r="C26" s="21" t="s">
        <v>50</v>
      </c>
      <c r="D26" s="31">
        <v>2793</v>
      </c>
      <c r="E26" s="32">
        <v>3326.79</v>
      </c>
      <c r="F26" s="56"/>
      <c r="G26" s="19">
        <v>1333</v>
      </c>
      <c r="H26" s="20"/>
      <c r="I26" s="20"/>
      <c r="J26" s="20"/>
      <c r="K26" s="20"/>
      <c r="L26" s="20">
        <f t="shared" si="0"/>
        <v>4659.79</v>
      </c>
      <c r="M26" s="20">
        <v>511.3</v>
      </c>
      <c r="N26" s="19">
        <v>297.27999999999997</v>
      </c>
      <c r="O26" s="19">
        <v>34.51</v>
      </c>
      <c r="P26" s="20">
        <f t="shared" si="1"/>
        <v>843.08999999999992</v>
      </c>
      <c r="Q26" s="20">
        <f t="shared" si="2"/>
        <v>3816.7</v>
      </c>
      <c r="R26" s="30"/>
      <c r="S26" s="66"/>
      <c r="T26" s="67"/>
    </row>
    <row r="27" spans="1:20" ht="15.75" x14ac:dyDescent="0.25">
      <c r="A27" s="56" t="s">
        <v>44</v>
      </c>
      <c r="B27" s="13">
        <v>43672</v>
      </c>
      <c r="C27" s="21" t="s">
        <v>52</v>
      </c>
      <c r="D27" s="31">
        <v>2989.62</v>
      </c>
      <c r="E27" s="32">
        <v>2989.62</v>
      </c>
      <c r="F27" s="56"/>
      <c r="G27" s="58"/>
      <c r="H27" s="20"/>
      <c r="I27" s="20"/>
      <c r="J27" s="20"/>
      <c r="K27" s="20"/>
      <c r="L27" s="20">
        <f t="shared" si="0"/>
        <v>2989.62</v>
      </c>
      <c r="M27" s="20">
        <v>280.38</v>
      </c>
      <c r="N27" s="19">
        <v>46.17</v>
      </c>
      <c r="O27" s="19"/>
      <c r="P27" s="20">
        <f t="shared" si="1"/>
        <v>326.55</v>
      </c>
      <c r="Q27" s="20">
        <f t="shared" si="2"/>
        <v>2663.0699999999997</v>
      </c>
      <c r="R27" s="30"/>
      <c r="S27" s="66"/>
      <c r="T27" s="67"/>
    </row>
    <row r="28" spans="1:20" ht="15.75" x14ac:dyDescent="0.25">
      <c r="A28" s="56" t="s">
        <v>13</v>
      </c>
      <c r="B28" s="13">
        <v>41085</v>
      </c>
      <c r="C28" s="21" t="s">
        <v>27</v>
      </c>
      <c r="D28" s="31">
        <v>5602</v>
      </c>
      <c r="E28" s="32">
        <v>5770.06</v>
      </c>
      <c r="F28" s="56"/>
      <c r="G28" s="19">
        <f t="shared" si="4"/>
        <v>3081.1000000000004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56.02</v>
      </c>
      <c r="P28" s="20">
        <f t="shared" si="1"/>
        <v>2085.5700000000002</v>
      </c>
      <c r="Q28" s="20">
        <f t="shared" si="2"/>
        <v>6765.59</v>
      </c>
      <c r="R28" s="30"/>
      <c r="S28" s="66"/>
      <c r="T28" s="67"/>
    </row>
    <row r="29" spans="1:20" ht="15.75" x14ac:dyDescent="0.25">
      <c r="A29" s="56" t="s">
        <v>14</v>
      </c>
      <c r="B29" s="13">
        <v>41487</v>
      </c>
      <c r="C29" s="21" t="s">
        <v>51</v>
      </c>
      <c r="D29" s="31">
        <v>3896</v>
      </c>
      <c r="E29" s="32">
        <v>4012.88</v>
      </c>
      <c r="F29" s="56"/>
      <c r="G29" s="19"/>
      <c r="H29" s="20"/>
      <c r="I29" s="20"/>
      <c r="J29" s="20"/>
      <c r="K29" s="20"/>
      <c r="L29" s="20">
        <f t="shared" si="0"/>
        <v>4012.88</v>
      </c>
      <c r="M29" s="20">
        <v>420.73</v>
      </c>
      <c r="N29" s="19">
        <v>44.62</v>
      </c>
      <c r="O29" s="19">
        <v>1142.5899999999999</v>
      </c>
      <c r="P29" s="20">
        <f t="shared" si="1"/>
        <v>1607.94</v>
      </c>
      <c r="Q29" s="20">
        <f t="shared" si="2"/>
        <v>2404.94</v>
      </c>
      <c r="R29" s="30"/>
      <c r="S29" s="66"/>
      <c r="T29" s="67"/>
    </row>
    <row r="30" spans="1:20" ht="15.75" x14ac:dyDescent="0.25">
      <c r="A30" s="56" t="s">
        <v>15</v>
      </c>
      <c r="B30" s="13">
        <v>41487</v>
      </c>
      <c r="C30" s="21" t="s">
        <v>28</v>
      </c>
      <c r="D30" s="31">
        <v>5602</v>
      </c>
      <c r="E30" s="32">
        <v>5770.06</v>
      </c>
      <c r="F30" s="56"/>
      <c r="G30" s="19"/>
      <c r="H30" s="20"/>
      <c r="I30" s="20"/>
      <c r="J30" s="20"/>
      <c r="K30" s="20"/>
      <c r="L30" s="20">
        <f t="shared" si="0"/>
        <v>5770.06</v>
      </c>
      <c r="M30" s="20">
        <v>666.74</v>
      </c>
      <c r="N30" s="19">
        <v>234.05</v>
      </c>
      <c r="O30" s="19">
        <v>240.56</v>
      </c>
      <c r="P30" s="20">
        <f t="shared" si="1"/>
        <v>1141.3499999999999</v>
      </c>
      <c r="Q30" s="20">
        <f t="shared" si="2"/>
        <v>4628.7100000000009</v>
      </c>
      <c r="R30" s="30"/>
      <c r="S30" s="66"/>
      <c r="T30" s="67"/>
    </row>
    <row r="31" spans="1:20" ht="15.75" x14ac:dyDescent="0.25">
      <c r="A31" s="56" t="s">
        <v>20</v>
      </c>
      <c r="B31" s="13">
        <v>42941</v>
      </c>
      <c r="C31" s="21" t="s">
        <v>50</v>
      </c>
      <c r="D31" s="31">
        <v>2525</v>
      </c>
      <c r="E31" s="32">
        <v>1767.5</v>
      </c>
      <c r="F31" s="25"/>
      <c r="G31" s="19" t="s">
        <v>59</v>
      </c>
      <c r="H31" s="19"/>
      <c r="I31" s="19">
        <v>841.67</v>
      </c>
      <c r="J31" s="19">
        <v>280.56</v>
      </c>
      <c r="K31" s="19"/>
      <c r="L31" s="20">
        <f t="shared" si="0"/>
        <v>2889.73</v>
      </c>
      <c r="M31" s="20">
        <v>268.39</v>
      </c>
      <c r="N31" s="31"/>
      <c r="O31" s="31">
        <v>25.25</v>
      </c>
      <c r="P31" s="20">
        <f t="shared" si="1"/>
        <v>293.64</v>
      </c>
      <c r="Q31" s="20">
        <f t="shared" si="2"/>
        <v>2596.09</v>
      </c>
      <c r="R31" s="34" t="s">
        <v>73</v>
      </c>
      <c r="S31" s="68"/>
      <c r="T31" s="69"/>
    </row>
    <row r="32" spans="1:20" ht="15.75" x14ac:dyDescent="0.25">
      <c r="A32" s="51" t="s">
        <v>71</v>
      </c>
      <c r="B32" s="49">
        <v>42214</v>
      </c>
      <c r="C32" s="50" t="s">
        <v>55</v>
      </c>
      <c r="D32" s="19">
        <v>4016.54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  <c r="R32" s="55" t="s">
        <v>72</v>
      </c>
      <c r="S32" s="66"/>
      <c r="T32" s="67"/>
    </row>
    <row r="33" spans="1:20" ht="15.75" x14ac:dyDescent="0.25">
      <c r="A33" s="56" t="s">
        <v>16</v>
      </c>
      <c r="B33" s="13">
        <v>39937</v>
      </c>
      <c r="C33" s="21" t="s">
        <v>50</v>
      </c>
      <c r="D33" s="31">
        <v>2697</v>
      </c>
      <c r="E33" s="32">
        <v>2777.91</v>
      </c>
      <c r="F33" s="33"/>
      <c r="G33" s="31"/>
      <c r="H33" s="19"/>
      <c r="I33" s="19"/>
      <c r="J33" s="19"/>
      <c r="K33" s="19"/>
      <c r="L33" s="20">
        <f t="shared" si="0"/>
        <v>2777.91</v>
      </c>
      <c r="M33" s="20">
        <v>254.97</v>
      </c>
      <c r="N33" s="19">
        <v>32.200000000000003</v>
      </c>
      <c r="O33" s="19">
        <v>185.1</v>
      </c>
      <c r="P33" s="20">
        <f t="shared" si="1"/>
        <v>472.27</v>
      </c>
      <c r="Q33" s="20">
        <f t="shared" si="2"/>
        <v>2305.64</v>
      </c>
      <c r="R33" s="30"/>
      <c r="S33" s="68"/>
      <c r="T33" s="69"/>
    </row>
    <row r="34" spans="1:20" ht="16.5" thickBot="1" x14ac:dyDescent="0.3">
      <c r="A34" s="56" t="s">
        <v>18</v>
      </c>
      <c r="B34" s="13">
        <v>42681</v>
      </c>
      <c r="C34" s="21" t="s">
        <v>50</v>
      </c>
      <c r="D34" s="31">
        <v>2671</v>
      </c>
      <c r="E34" s="32">
        <v>2697.71</v>
      </c>
      <c r="F34" s="33"/>
      <c r="G34" s="31"/>
      <c r="H34" s="35"/>
      <c r="I34" s="35"/>
      <c r="J34" s="35"/>
      <c r="K34" s="35"/>
      <c r="L34" s="20">
        <f t="shared" si="0"/>
        <v>2697.71</v>
      </c>
      <c r="M34" s="20">
        <v>245.35</v>
      </c>
      <c r="N34" s="19">
        <v>26.91</v>
      </c>
      <c r="O34" s="19">
        <v>179.66</v>
      </c>
      <c r="P34" s="19">
        <f t="shared" si="1"/>
        <v>451.91999999999996</v>
      </c>
      <c r="Q34" s="19">
        <f t="shared" si="2"/>
        <v>2245.79</v>
      </c>
      <c r="R34" s="34"/>
      <c r="S34" s="66"/>
      <c r="T34" s="67"/>
    </row>
    <row r="35" spans="1:20" ht="16.5" thickBot="1" x14ac:dyDescent="0.3">
      <c r="A35" s="51" t="s">
        <v>17</v>
      </c>
      <c r="B35" s="49">
        <v>40057</v>
      </c>
      <c r="C35" s="50" t="s">
        <v>50</v>
      </c>
      <c r="D35" s="19">
        <v>3596</v>
      </c>
      <c r="E35" s="19">
        <v>4003.88</v>
      </c>
      <c r="F35" s="57"/>
      <c r="G35" s="19"/>
      <c r="H35" s="57"/>
      <c r="I35" s="19"/>
      <c r="J35" s="19"/>
      <c r="K35" s="19"/>
      <c r="L35" s="20">
        <f t="shared" si="0"/>
        <v>4003.88</v>
      </c>
      <c r="M35" s="20">
        <v>419.47</v>
      </c>
      <c r="N35" s="19">
        <v>154.41999999999999</v>
      </c>
      <c r="O35" s="19">
        <v>351.05</v>
      </c>
      <c r="P35" s="20">
        <f t="shared" si="1"/>
        <v>924.94</v>
      </c>
      <c r="Q35" s="20">
        <f t="shared" si="2"/>
        <v>3078.94</v>
      </c>
      <c r="R35" s="30"/>
      <c r="S35" s="70"/>
      <c r="T35" s="70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2D257-41E0-4B4E-A921-FDEB49EA1AF2}">
  <dimension ref="A1:T39"/>
  <sheetViews>
    <sheetView zoomScale="86" zoomScaleNormal="86" workbookViewId="0">
      <selection activeCell="E11" sqref="E11"/>
    </sheetView>
  </sheetViews>
  <sheetFormatPr defaultRowHeight="15" x14ac:dyDescent="0.25"/>
  <cols>
    <col min="1" max="1" width="54.4257812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44136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>
        <v>3885.16</v>
      </c>
      <c r="L4" s="20">
        <f>SUM(E4:K4)</f>
        <v>11655.48</v>
      </c>
      <c r="M4" s="20">
        <v>713.08</v>
      </c>
      <c r="N4" s="20">
        <v>1071.3800000000001</v>
      </c>
      <c r="O4" s="20">
        <v>315.08999999999997</v>
      </c>
      <c r="P4" s="20">
        <f>SUM(M4:O4)</f>
        <v>2099.5500000000002</v>
      </c>
      <c r="Q4" s="20">
        <f>L4-P4</f>
        <v>9555.93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4798.5200000000004</v>
      </c>
      <c r="F5" s="25"/>
      <c r="G5" s="19"/>
      <c r="H5" s="20"/>
      <c r="I5" s="20"/>
      <c r="J5" s="20"/>
      <c r="K5" s="20">
        <v>2399.2600000000002</v>
      </c>
      <c r="L5" s="20">
        <f>SUM(E5:K5)</f>
        <v>7197.7800000000007</v>
      </c>
      <c r="M5" s="20">
        <v>530.72</v>
      </c>
      <c r="N5" s="19">
        <v>238.81</v>
      </c>
      <c r="O5" s="19">
        <v>864.78</v>
      </c>
      <c r="P5" s="20">
        <f>SUM(M5:O5)</f>
        <v>1634.31</v>
      </c>
      <c r="Q5" s="20">
        <f>L5-P5</f>
        <v>5563.4700000000012</v>
      </c>
      <c r="R5" s="55"/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>
        <v>6274.06</v>
      </c>
      <c r="L6" s="20">
        <f t="shared" ref="L6:L37" si="0">SUM(E6:K6)</f>
        <v>18822.12</v>
      </c>
      <c r="M6" s="20">
        <v>713.08</v>
      </c>
      <c r="N6" s="19">
        <v>2385.2600000000002</v>
      </c>
      <c r="O6" s="19">
        <v>83.15</v>
      </c>
      <c r="P6" s="20">
        <f>SUM(M6:O6)</f>
        <v>3181.4900000000002</v>
      </c>
      <c r="Q6" s="20">
        <f>L6-P6</f>
        <v>15640.63</v>
      </c>
      <c r="R6" s="30"/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>
        <v>2337.5</v>
      </c>
      <c r="L7" s="20">
        <f t="shared" si="0"/>
        <v>7437.5</v>
      </c>
      <c r="M7" s="20">
        <v>572.92999999999995</v>
      </c>
      <c r="N7" s="19">
        <v>297.14999999999998</v>
      </c>
      <c r="O7" s="19">
        <v>193.91</v>
      </c>
      <c r="P7" s="20">
        <f>SUM(M7:O7)</f>
        <v>1063.99</v>
      </c>
      <c r="Q7" s="20">
        <f>L7-P7</f>
        <v>6373.51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2006.44</v>
      </c>
      <c r="F8" s="25"/>
      <c r="G8" s="19"/>
      <c r="H8" s="20"/>
      <c r="I8" s="20"/>
      <c r="J8" s="20"/>
      <c r="K8" s="20">
        <v>1003.22</v>
      </c>
      <c r="L8" s="20">
        <f t="shared" si="0"/>
        <v>3009.66</v>
      </c>
      <c r="M8" s="20">
        <v>164.89</v>
      </c>
      <c r="N8" s="19"/>
      <c r="O8" s="19">
        <v>161.58000000000001</v>
      </c>
      <c r="P8" s="20">
        <f t="shared" ref="P8:P37" si="1">SUM(M8:O8)</f>
        <v>326.47000000000003</v>
      </c>
      <c r="Q8" s="20">
        <f t="shared" ref="Q8:Q37" si="2">L8-P8</f>
        <v>2683.1899999999996</v>
      </c>
      <c r="R8" s="30"/>
      <c r="S8" s="2"/>
      <c r="T8" s="3"/>
    </row>
    <row r="9" spans="1:20" ht="15.75" x14ac:dyDescent="0.25">
      <c r="A9" s="56" t="s">
        <v>24</v>
      </c>
      <c r="B9" s="13">
        <v>39944</v>
      </c>
      <c r="C9" s="21" t="s">
        <v>61</v>
      </c>
      <c r="D9" s="31">
        <v>7323</v>
      </c>
      <c r="E9" s="24">
        <v>7542.69</v>
      </c>
      <c r="F9" s="56"/>
      <c r="G9" s="19"/>
      <c r="H9" s="20"/>
      <c r="I9" s="20"/>
      <c r="J9" s="20"/>
      <c r="K9" s="20">
        <v>3771.35</v>
      </c>
      <c r="L9" s="20">
        <f t="shared" si="0"/>
        <v>11314.039999999999</v>
      </c>
      <c r="M9" s="20">
        <v>713.08</v>
      </c>
      <c r="N9" s="19">
        <v>1008.78</v>
      </c>
      <c r="O9" s="19">
        <v>221.07</v>
      </c>
      <c r="P9" s="20">
        <f t="shared" si="1"/>
        <v>1942.93</v>
      </c>
      <c r="Q9" s="20">
        <f t="shared" si="2"/>
        <v>9371.1099999999988</v>
      </c>
      <c r="R9" s="30"/>
      <c r="S9" s="2"/>
      <c r="T9" s="3"/>
    </row>
    <row r="10" spans="1:20" ht="15.75" x14ac:dyDescent="0.25">
      <c r="A10" s="56" t="s">
        <v>67</v>
      </c>
      <c r="B10" s="13">
        <v>43906</v>
      </c>
      <c r="C10" s="21" t="s">
        <v>48</v>
      </c>
      <c r="D10" s="31">
        <v>1950</v>
      </c>
      <c r="E10" s="32">
        <v>1950</v>
      </c>
      <c r="F10" s="56"/>
      <c r="G10" s="19"/>
      <c r="H10" s="20"/>
      <c r="I10" s="20"/>
      <c r="J10" s="20"/>
      <c r="K10" s="20">
        <v>812.5</v>
      </c>
      <c r="L10" s="20">
        <f t="shared" si="0"/>
        <v>2762.5</v>
      </c>
      <c r="M10" s="20">
        <v>159.82</v>
      </c>
      <c r="N10" s="19"/>
      <c r="O10" s="19"/>
      <c r="P10" s="20">
        <f t="shared" si="1"/>
        <v>159.82</v>
      </c>
      <c r="Q10" s="20">
        <f t="shared" si="2"/>
        <v>2602.6799999999998</v>
      </c>
      <c r="R10" s="30"/>
      <c r="S10" s="2"/>
      <c r="T10" s="3"/>
    </row>
    <row r="11" spans="1:20" ht="15.75" x14ac:dyDescent="0.25">
      <c r="A11" s="56" t="s">
        <v>3</v>
      </c>
      <c r="B11" s="13">
        <v>39944</v>
      </c>
      <c r="C11" s="21" t="s">
        <v>55</v>
      </c>
      <c r="D11" s="31">
        <v>7322</v>
      </c>
      <c r="E11" s="32">
        <v>1005.56</v>
      </c>
      <c r="F11" s="56"/>
      <c r="G11" s="19"/>
      <c r="H11" s="20"/>
      <c r="I11" s="20"/>
      <c r="J11" s="20"/>
      <c r="K11" s="20">
        <v>3770.83</v>
      </c>
      <c r="L11" s="20">
        <f t="shared" si="0"/>
        <v>4776.3899999999994</v>
      </c>
      <c r="M11" s="20"/>
      <c r="N11" s="19"/>
      <c r="O11" s="19">
        <v>154.41999999999999</v>
      </c>
      <c r="P11" s="20">
        <f t="shared" si="1"/>
        <v>154.41999999999999</v>
      </c>
      <c r="Q11" s="20">
        <f t="shared" si="2"/>
        <v>4621.9699999999993</v>
      </c>
      <c r="R11" s="30"/>
      <c r="S11" s="2"/>
      <c r="T11" s="3"/>
    </row>
    <row r="12" spans="1:20" ht="15.75" x14ac:dyDescent="0.25">
      <c r="A12" s="56" t="s">
        <v>4</v>
      </c>
      <c r="B12" s="13">
        <v>33605</v>
      </c>
      <c r="C12" s="21" t="s">
        <v>50</v>
      </c>
      <c r="D12" s="31">
        <v>5400</v>
      </c>
      <c r="E12" s="32">
        <v>5562</v>
      </c>
      <c r="F12" s="56"/>
      <c r="G12" s="19"/>
      <c r="H12" s="20"/>
      <c r="I12" s="20"/>
      <c r="J12" s="20"/>
      <c r="K12" s="20">
        <v>2781</v>
      </c>
      <c r="L12" s="20">
        <f t="shared" si="0"/>
        <v>8343</v>
      </c>
      <c r="M12" s="20">
        <v>637.61</v>
      </c>
      <c r="N12" s="19">
        <v>484.85</v>
      </c>
      <c r="O12" s="19">
        <v>384.52</v>
      </c>
      <c r="P12" s="20">
        <f t="shared" si="1"/>
        <v>1506.98</v>
      </c>
      <c r="Q12" s="20">
        <f t="shared" si="2"/>
        <v>6836.02</v>
      </c>
      <c r="R12" s="30"/>
      <c r="S12" s="2"/>
      <c r="T12" s="3"/>
    </row>
    <row r="13" spans="1:20" ht="15.75" x14ac:dyDescent="0.25">
      <c r="A13" s="56" t="s">
        <v>5</v>
      </c>
      <c r="B13" s="13">
        <v>41487</v>
      </c>
      <c r="C13" s="21" t="s">
        <v>50</v>
      </c>
      <c r="D13" s="31">
        <v>1745.33</v>
      </c>
      <c r="E13" s="32">
        <v>1797.69</v>
      </c>
      <c r="F13" s="56"/>
      <c r="G13" s="19"/>
      <c r="H13" s="20"/>
      <c r="I13" s="20"/>
      <c r="J13" s="20"/>
      <c r="K13" s="20">
        <v>898.85</v>
      </c>
      <c r="L13" s="20">
        <f t="shared" si="0"/>
        <v>2696.54</v>
      </c>
      <c r="M13" s="20">
        <v>146.11000000000001</v>
      </c>
      <c r="N13" s="19"/>
      <c r="O13" s="19"/>
      <c r="P13" s="20">
        <f t="shared" si="1"/>
        <v>146.11000000000001</v>
      </c>
      <c r="Q13" s="20">
        <f t="shared" si="2"/>
        <v>2550.4299999999998</v>
      </c>
      <c r="R13" s="30"/>
      <c r="S13" s="2"/>
      <c r="T13" s="3"/>
    </row>
    <row r="14" spans="1:20" ht="15.75" x14ac:dyDescent="0.25">
      <c r="A14" s="56" t="s">
        <v>76</v>
      </c>
      <c r="B14" s="13">
        <v>44144</v>
      </c>
      <c r="C14" s="21" t="s">
        <v>48</v>
      </c>
      <c r="D14" s="31">
        <v>1950</v>
      </c>
      <c r="E14" s="32">
        <v>1430</v>
      </c>
      <c r="F14" s="56"/>
      <c r="G14" s="19"/>
      <c r="H14" s="20"/>
      <c r="I14" s="20"/>
      <c r="J14" s="20"/>
      <c r="K14" s="20">
        <v>162.5</v>
      </c>
      <c r="L14" s="20">
        <f t="shared" si="0"/>
        <v>1592.5</v>
      </c>
      <c r="M14" s="20">
        <v>113.02</v>
      </c>
      <c r="N14" s="19"/>
      <c r="O14" s="19"/>
      <c r="P14" s="20">
        <f t="shared" si="1"/>
        <v>113.02</v>
      </c>
      <c r="Q14" s="20">
        <f t="shared" si="2"/>
        <v>1479.48</v>
      </c>
      <c r="R14" s="30"/>
      <c r="S14" s="2"/>
      <c r="T14" s="3"/>
    </row>
    <row r="15" spans="1:20" ht="15.75" x14ac:dyDescent="0.25">
      <c r="A15" s="56" t="s">
        <v>6</v>
      </c>
      <c r="B15" s="13">
        <v>40616</v>
      </c>
      <c r="C15" s="21" t="s">
        <v>50</v>
      </c>
      <c r="D15" s="31">
        <v>3350</v>
      </c>
      <c r="E15" s="32">
        <v>3950.5</v>
      </c>
      <c r="F15" s="56"/>
      <c r="G15" s="19"/>
      <c r="H15" s="20"/>
      <c r="I15" s="20"/>
      <c r="J15" s="20"/>
      <c r="K15" s="20">
        <v>1950.25</v>
      </c>
      <c r="L15" s="20">
        <f t="shared" si="0"/>
        <v>5900.75</v>
      </c>
      <c r="M15" s="20">
        <v>405</v>
      </c>
      <c r="N15" s="19">
        <v>112.65</v>
      </c>
      <c r="O15" s="19">
        <v>40.08</v>
      </c>
      <c r="P15" s="20">
        <f t="shared" si="1"/>
        <v>557.73</v>
      </c>
      <c r="Q15" s="20">
        <f t="shared" si="2"/>
        <v>5343.02</v>
      </c>
      <c r="R15" s="30"/>
      <c r="S15" s="2"/>
      <c r="T15" s="3"/>
    </row>
    <row r="16" spans="1:20" ht="15.75" x14ac:dyDescent="0.25">
      <c r="A16" s="56" t="s">
        <v>21</v>
      </c>
      <c r="B16" s="13">
        <v>43132</v>
      </c>
      <c r="C16" s="21" t="s">
        <v>56</v>
      </c>
      <c r="D16" s="31">
        <v>4073.22</v>
      </c>
      <c r="E16" s="32">
        <v>4073.22</v>
      </c>
      <c r="F16" s="56"/>
      <c r="G16" s="19"/>
      <c r="H16" s="20"/>
      <c r="I16" s="20"/>
      <c r="J16" s="20"/>
      <c r="K16" s="20">
        <v>2036.61</v>
      </c>
      <c r="L16" s="20">
        <f t="shared" si="0"/>
        <v>6109.83</v>
      </c>
      <c r="M16" s="20">
        <v>429.18</v>
      </c>
      <c r="N16" s="19">
        <v>191.81</v>
      </c>
      <c r="O16" s="19">
        <v>152.94999999999999</v>
      </c>
      <c r="P16" s="20">
        <f t="shared" si="1"/>
        <v>773.94</v>
      </c>
      <c r="Q16" s="20">
        <f t="shared" si="2"/>
        <v>5335.8899999999994</v>
      </c>
      <c r="R16" s="30"/>
      <c r="S16" s="2"/>
      <c r="T16" s="3"/>
    </row>
    <row r="17" spans="1:20" ht="15.75" x14ac:dyDescent="0.25">
      <c r="A17" s="56" t="s">
        <v>47</v>
      </c>
      <c r="B17" s="13">
        <v>43714</v>
      </c>
      <c r="C17" s="21" t="s">
        <v>48</v>
      </c>
      <c r="D17" s="31">
        <v>2925</v>
      </c>
      <c r="E17" s="32">
        <v>2925</v>
      </c>
      <c r="F17" s="56"/>
      <c r="G17" s="19"/>
      <c r="H17" s="20"/>
      <c r="I17" s="20"/>
      <c r="J17" s="20"/>
      <c r="K17" s="20">
        <v>1462.5</v>
      </c>
      <c r="L17" s="20">
        <f t="shared" si="0"/>
        <v>4387.5</v>
      </c>
      <c r="M17" s="20">
        <v>272.62</v>
      </c>
      <c r="N17" s="19">
        <v>41.91</v>
      </c>
      <c r="O17" s="19">
        <v>142.1</v>
      </c>
      <c r="P17" s="20">
        <f t="shared" si="1"/>
        <v>456.63</v>
      </c>
      <c r="Q17" s="20">
        <f t="shared" si="2"/>
        <v>3930.87</v>
      </c>
      <c r="R17" s="30"/>
      <c r="S17" s="2"/>
      <c r="T17" s="3"/>
    </row>
    <row r="18" spans="1:20" ht="15.75" x14ac:dyDescent="0.25">
      <c r="A18" s="56" t="s">
        <v>7</v>
      </c>
      <c r="B18" s="13">
        <v>39937</v>
      </c>
      <c r="C18" s="21" t="s">
        <v>26</v>
      </c>
      <c r="D18" s="31">
        <v>7323</v>
      </c>
      <c r="E18" s="32">
        <v>7532.69</v>
      </c>
      <c r="F18" s="56"/>
      <c r="G18" s="19">
        <f t="shared" ref="G18" si="3">D18*55%</f>
        <v>4027.6500000000005</v>
      </c>
      <c r="H18" s="20"/>
      <c r="I18" s="20"/>
      <c r="J18" s="20"/>
      <c r="K18" s="20">
        <v>5780.17</v>
      </c>
      <c r="L18" s="20">
        <f t="shared" si="0"/>
        <v>17340.510000000002</v>
      </c>
      <c r="M18" s="20">
        <v>713.08</v>
      </c>
      <c r="N18" s="19">
        <v>2009.36</v>
      </c>
      <c r="O18" s="19">
        <v>6.58</v>
      </c>
      <c r="P18" s="20">
        <f t="shared" si="1"/>
        <v>2729.02</v>
      </c>
      <c r="Q18" s="20">
        <f t="shared" si="2"/>
        <v>14611.490000000002</v>
      </c>
      <c r="R18" s="30"/>
      <c r="S18" s="2"/>
      <c r="T18" s="3"/>
    </row>
    <row r="19" spans="1:20" ht="15.75" x14ac:dyDescent="0.25">
      <c r="A19" s="56" t="s">
        <v>49</v>
      </c>
      <c r="B19" s="13">
        <v>43711</v>
      </c>
      <c r="C19" s="21" t="s">
        <v>57</v>
      </c>
      <c r="D19" s="31">
        <v>2925</v>
      </c>
      <c r="E19" s="32">
        <v>2925</v>
      </c>
      <c r="F19" s="56"/>
      <c r="G19" s="19"/>
      <c r="H19" s="20"/>
      <c r="I19" s="20"/>
      <c r="J19" s="20"/>
      <c r="K19" s="20">
        <v>1462.5</v>
      </c>
      <c r="L19" s="20">
        <f t="shared" si="0"/>
        <v>4387.5</v>
      </c>
      <c r="M19" s="20">
        <v>272.62</v>
      </c>
      <c r="N19" s="19">
        <v>56.13</v>
      </c>
      <c r="O19" s="19">
        <v>185.1</v>
      </c>
      <c r="P19" s="20">
        <f t="shared" si="1"/>
        <v>513.85</v>
      </c>
      <c r="Q19" s="20">
        <f t="shared" si="2"/>
        <v>3873.65</v>
      </c>
      <c r="R19" s="30"/>
      <c r="S19" s="2"/>
      <c r="T19" s="3"/>
    </row>
    <row r="20" spans="1:20" ht="15.75" x14ac:dyDescent="0.25">
      <c r="A20" s="56" t="s">
        <v>8</v>
      </c>
      <c r="B20" s="13">
        <v>42387</v>
      </c>
      <c r="C20" s="21" t="s">
        <v>50</v>
      </c>
      <c r="D20" s="31">
        <v>3388</v>
      </c>
      <c r="E20" s="24">
        <v>3421.88</v>
      </c>
      <c r="F20" s="56"/>
      <c r="G20" s="19"/>
      <c r="H20" s="20"/>
      <c r="I20" s="20"/>
      <c r="J20" s="20"/>
      <c r="K20" s="20">
        <v>1710.94</v>
      </c>
      <c r="L20" s="20">
        <f t="shared" si="0"/>
        <v>5132.82</v>
      </c>
      <c r="M20" s="20">
        <v>337.99</v>
      </c>
      <c r="N20" s="19">
        <v>107.78</v>
      </c>
      <c r="O20" s="19">
        <v>186.83</v>
      </c>
      <c r="P20" s="20">
        <f t="shared" si="1"/>
        <v>632.6</v>
      </c>
      <c r="Q20" s="20">
        <f t="shared" si="2"/>
        <v>4500.2199999999993</v>
      </c>
      <c r="R20" s="30"/>
      <c r="S20" s="2"/>
      <c r="T20" s="3"/>
    </row>
    <row r="21" spans="1:20" ht="15.75" x14ac:dyDescent="0.25">
      <c r="A21" s="56" t="s">
        <v>9</v>
      </c>
      <c r="B21" s="13">
        <v>35016</v>
      </c>
      <c r="C21" s="21" t="s">
        <v>50</v>
      </c>
      <c r="D21" s="31">
        <v>3338</v>
      </c>
      <c r="E21" s="32">
        <v>3438.14</v>
      </c>
      <c r="F21" s="56"/>
      <c r="G21" s="19"/>
      <c r="H21" s="20"/>
      <c r="I21" s="20"/>
      <c r="J21" s="20"/>
      <c r="K21" s="20">
        <v>1719.07</v>
      </c>
      <c r="L21" s="20">
        <f t="shared" si="0"/>
        <v>5157.21</v>
      </c>
      <c r="M21" s="20">
        <v>340.27</v>
      </c>
      <c r="N21" s="19">
        <v>109.88</v>
      </c>
      <c r="O21" s="19">
        <v>348.47</v>
      </c>
      <c r="P21" s="20">
        <f>SUM(M21:O21)</f>
        <v>798.62</v>
      </c>
      <c r="Q21" s="20">
        <f t="shared" si="2"/>
        <v>4358.59</v>
      </c>
      <c r="R21" s="30"/>
      <c r="S21" s="2"/>
      <c r="T21" s="3"/>
    </row>
    <row r="22" spans="1:20" ht="15.75" x14ac:dyDescent="0.25">
      <c r="A22" s="56" t="s">
        <v>77</v>
      </c>
      <c r="B22" s="13">
        <v>44144</v>
      </c>
      <c r="C22" s="21" t="s">
        <v>48</v>
      </c>
      <c r="D22" s="31">
        <v>1950</v>
      </c>
      <c r="E22" s="32">
        <v>1430</v>
      </c>
      <c r="F22" s="56"/>
      <c r="G22" s="19"/>
      <c r="H22" s="20"/>
      <c r="I22" s="20"/>
      <c r="J22" s="20"/>
      <c r="K22" s="20">
        <v>162.5</v>
      </c>
      <c r="L22" s="20">
        <f t="shared" si="0"/>
        <v>1592.5</v>
      </c>
      <c r="M22" s="20">
        <v>113.02</v>
      </c>
      <c r="N22" s="19"/>
      <c r="O22" s="19"/>
      <c r="P22" s="20">
        <f>SUM(M22:O22)</f>
        <v>113.02</v>
      </c>
      <c r="Q22" s="20">
        <f t="shared" si="2"/>
        <v>1479.48</v>
      </c>
      <c r="R22" s="30"/>
      <c r="S22" s="2"/>
      <c r="T22" s="3"/>
    </row>
    <row r="23" spans="1:20" ht="15.75" x14ac:dyDescent="0.25">
      <c r="A23" s="56" t="s">
        <v>10</v>
      </c>
      <c r="B23" s="13">
        <v>41794</v>
      </c>
      <c r="C23" s="21" t="s">
        <v>58</v>
      </c>
      <c r="D23" s="31">
        <v>5520</v>
      </c>
      <c r="E23" s="32">
        <v>3272.32</v>
      </c>
      <c r="F23" s="56"/>
      <c r="G23" s="19">
        <v>1619.2</v>
      </c>
      <c r="H23" s="20"/>
      <c r="I23" s="20">
        <v>4280.08</v>
      </c>
      <c r="J23" s="20">
        <v>1426.69</v>
      </c>
      <c r="K23" s="20">
        <v>4585.8</v>
      </c>
      <c r="L23" s="20">
        <f t="shared" si="0"/>
        <v>15184.09</v>
      </c>
      <c r="M23" s="20">
        <v>713.08</v>
      </c>
      <c r="N23" s="19">
        <v>876.33</v>
      </c>
      <c r="O23" s="19">
        <v>315.08999999999997</v>
      </c>
      <c r="P23" s="20">
        <f>SUM(M23:O23)</f>
        <v>1904.5</v>
      </c>
      <c r="Q23" s="20">
        <f t="shared" si="2"/>
        <v>13279.59</v>
      </c>
      <c r="R23" s="30" t="s">
        <v>73</v>
      </c>
      <c r="S23" s="2"/>
      <c r="T23" s="3"/>
    </row>
    <row r="24" spans="1:20" ht="15.75" x14ac:dyDescent="0.25">
      <c r="A24" s="56" t="s">
        <v>43</v>
      </c>
      <c r="B24" s="13">
        <v>43675</v>
      </c>
      <c r="C24" s="21" t="s">
        <v>52</v>
      </c>
      <c r="D24" s="31">
        <v>2989.62</v>
      </c>
      <c r="E24" s="32">
        <v>2989.62</v>
      </c>
      <c r="F24" s="56"/>
      <c r="G24" s="19"/>
      <c r="H24" s="20" t="s">
        <v>42</v>
      </c>
      <c r="I24" s="20"/>
      <c r="J24" s="20"/>
      <c r="K24" s="20">
        <v>1494.81</v>
      </c>
      <c r="L24" s="20">
        <f t="shared" si="0"/>
        <v>4484.43</v>
      </c>
      <c r="M24" s="20">
        <v>280.38</v>
      </c>
      <c r="N24" s="19">
        <v>60.39</v>
      </c>
      <c r="O24" s="19"/>
      <c r="P24" s="20">
        <f t="shared" si="1"/>
        <v>340.77</v>
      </c>
      <c r="Q24" s="20">
        <f t="shared" si="2"/>
        <v>4143.66</v>
      </c>
      <c r="R24" s="30"/>
      <c r="S24" s="2"/>
      <c r="T24" s="3"/>
    </row>
    <row r="25" spans="1:20" ht="15.75" x14ac:dyDescent="0.25">
      <c r="A25" s="56" t="s">
        <v>22</v>
      </c>
      <c r="B25" s="13">
        <v>43102</v>
      </c>
      <c r="C25" s="21" t="s">
        <v>48</v>
      </c>
      <c r="D25" s="31">
        <v>3054.92</v>
      </c>
      <c r="E25" s="32">
        <v>3054.92</v>
      </c>
      <c r="F25" s="56"/>
      <c r="G25" s="19"/>
      <c r="H25" s="20"/>
      <c r="I25" s="20"/>
      <c r="J25" s="20"/>
      <c r="K25" s="20">
        <v>1527.46</v>
      </c>
      <c r="L25" s="20">
        <f t="shared" si="0"/>
        <v>4582.38</v>
      </c>
      <c r="M25" s="20">
        <v>288.20999999999998</v>
      </c>
      <c r="N25" s="19">
        <v>64.7</v>
      </c>
      <c r="O25" s="19">
        <v>142.1</v>
      </c>
      <c r="P25" s="20">
        <f t="shared" si="1"/>
        <v>495.01</v>
      </c>
      <c r="Q25" s="20">
        <f t="shared" si="2"/>
        <v>4087.37</v>
      </c>
      <c r="R25" s="30"/>
      <c r="S25" s="2"/>
      <c r="T25" s="3"/>
    </row>
    <row r="26" spans="1:20" ht="15.75" x14ac:dyDescent="0.25">
      <c r="A26" s="56" t="s">
        <v>11</v>
      </c>
      <c r="B26" s="13">
        <v>40242</v>
      </c>
      <c r="C26" s="21" t="s">
        <v>53</v>
      </c>
      <c r="D26" s="31">
        <v>2788</v>
      </c>
      <c r="E26" s="32">
        <v>2871.64</v>
      </c>
      <c r="F26" s="56"/>
      <c r="G26" s="19"/>
      <c r="H26" s="20"/>
      <c r="I26" s="20"/>
      <c r="J26" s="20"/>
      <c r="K26" s="20">
        <v>1435.82</v>
      </c>
      <c r="L26" s="20">
        <f t="shared" si="0"/>
        <v>4307.46</v>
      </c>
      <c r="M26" s="20">
        <v>266.22000000000003</v>
      </c>
      <c r="N26" s="19">
        <v>38.39</v>
      </c>
      <c r="O26" s="19">
        <v>278.5</v>
      </c>
      <c r="P26" s="20">
        <f t="shared" si="1"/>
        <v>583.11</v>
      </c>
      <c r="Q26" s="20">
        <f t="shared" si="2"/>
        <v>3724.35</v>
      </c>
      <c r="R26" s="30"/>
      <c r="S26" s="2"/>
      <c r="T26" s="3"/>
    </row>
    <row r="27" spans="1:20" ht="15.75" x14ac:dyDescent="0.25">
      <c r="A27" s="56" t="s">
        <v>23</v>
      </c>
      <c r="B27" s="13">
        <v>43102</v>
      </c>
      <c r="C27" s="21" t="s">
        <v>45</v>
      </c>
      <c r="D27" s="31">
        <v>2036.61</v>
      </c>
      <c r="E27" s="32">
        <v>2036.61</v>
      </c>
      <c r="F27" s="56"/>
      <c r="G27" s="19"/>
      <c r="H27" s="20"/>
      <c r="I27" s="20"/>
      <c r="J27" s="20"/>
      <c r="K27" s="20">
        <v>763.73</v>
      </c>
      <c r="L27" s="20">
        <f t="shared" si="0"/>
        <v>2800.34</v>
      </c>
      <c r="M27" s="20">
        <v>167.61</v>
      </c>
      <c r="N27" s="19"/>
      <c r="O27" s="19">
        <v>6.58</v>
      </c>
      <c r="P27" s="20">
        <f t="shared" si="1"/>
        <v>174.19000000000003</v>
      </c>
      <c r="Q27" s="20">
        <f t="shared" si="2"/>
        <v>2626.15</v>
      </c>
      <c r="R27" s="55"/>
      <c r="S27" s="2"/>
      <c r="T27" s="3"/>
    </row>
    <row r="28" spans="1:20" ht="15.75" x14ac:dyDescent="0.25">
      <c r="A28" s="56" t="s">
        <v>12</v>
      </c>
      <c r="B28" s="13">
        <v>40616</v>
      </c>
      <c r="C28" s="21" t="s">
        <v>50</v>
      </c>
      <c r="D28" s="31">
        <v>2793</v>
      </c>
      <c r="E28" s="32">
        <v>2217.86</v>
      </c>
      <c r="F28" s="56"/>
      <c r="G28" s="19">
        <v>666</v>
      </c>
      <c r="H28" s="20"/>
      <c r="I28" s="20">
        <v>1553.26</v>
      </c>
      <c r="J28" s="20">
        <v>517.75</v>
      </c>
      <c r="K28" s="20">
        <v>2329.9</v>
      </c>
      <c r="L28" s="20">
        <f t="shared" si="0"/>
        <v>7284.77</v>
      </c>
      <c r="M28" s="20">
        <v>552.67999999999995</v>
      </c>
      <c r="N28" s="19">
        <v>44.88</v>
      </c>
      <c r="O28" s="19">
        <v>34.51</v>
      </c>
      <c r="P28" s="20">
        <f t="shared" si="1"/>
        <v>632.06999999999994</v>
      </c>
      <c r="Q28" s="20">
        <f t="shared" si="2"/>
        <v>6652.7000000000007</v>
      </c>
      <c r="R28" s="30" t="s">
        <v>73</v>
      </c>
      <c r="S28" s="2"/>
      <c r="T28" s="3"/>
    </row>
    <row r="29" spans="1:20" ht="15.75" x14ac:dyDescent="0.25">
      <c r="A29" s="56" t="s">
        <v>44</v>
      </c>
      <c r="B29" s="13">
        <v>43672</v>
      </c>
      <c r="C29" s="21" t="s">
        <v>52</v>
      </c>
      <c r="D29" s="31">
        <v>2989.62</v>
      </c>
      <c r="E29" s="32">
        <v>2989.62</v>
      </c>
      <c r="F29" s="56"/>
      <c r="G29" s="58"/>
      <c r="H29" s="20"/>
      <c r="I29" s="20"/>
      <c r="J29" s="20"/>
      <c r="K29" s="20">
        <v>1494.81</v>
      </c>
      <c r="L29" s="20">
        <f t="shared" si="0"/>
        <v>4484.43</v>
      </c>
      <c r="M29" s="20">
        <v>280.38</v>
      </c>
      <c r="N29" s="19">
        <v>46.17</v>
      </c>
      <c r="O29" s="19"/>
      <c r="P29" s="20">
        <f t="shared" si="1"/>
        <v>326.55</v>
      </c>
      <c r="Q29" s="20">
        <f t="shared" si="2"/>
        <v>4157.88</v>
      </c>
      <c r="R29" s="30"/>
      <c r="S29" s="2"/>
      <c r="T29" s="3"/>
    </row>
    <row r="30" spans="1:20" ht="15.75" x14ac:dyDescent="0.25">
      <c r="A30" s="56" t="s">
        <v>13</v>
      </c>
      <c r="B30" s="13">
        <v>41085</v>
      </c>
      <c r="C30" s="21" t="s">
        <v>27</v>
      </c>
      <c r="D30" s="31">
        <v>5602</v>
      </c>
      <c r="E30" s="32">
        <v>5770.06</v>
      </c>
      <c r="F30" s="56"/>
      <c r="G30" s="19">
        <f t="shared" ref="G30" si="4">D30*55%</f>
        <v>3081.1000000000004</v>
      </c>
      <c r="H30" s="20"/>
      <c r="I30" s="20"/>
      <c r="J30" s="20"/>
      <c r="K30" s="20">
        <v>4425.58</v>
      </c>
      <c r="L30" s="20">
        <f t="shared" si="0"/>
        <v>13276.74</v>
      </c>
      <c r="M30" s="20">
        <v>713.08</v>
      </c>
      <c r="N30" s="19">
        <v>1316.47</v>
      </c>
      <c r="O30" s="19">
        <v>56.02</v>
      </c>
      <c r="P30" s="20">
        <f t="shared" si="1"/>
        <v>2085.5700000000002</v>
      </c>
      <c r="Q30" s="20">
        <f t="shared" si="2"/>
        <v>11191.17</v>
      </c>
      <c r="R30" s="30"/>
      <c r="S30" s="2"/>
      <c r="T30" s="3"/>
    </row>
    <row r="31" spans="1:20" ht="15.75" x14ac:dyDescent="0.25">
      <c r="A31" s="56" t="s">
        <v>14</v>
      </c>
      <c r="B31" s="13">
        <v>41487</v>
      </c>
      <c r="C31" s="21" t="s">
        <v>51</v>
      </c>
      <c r="D31" s="31">
        <v>3896</v>
      </c>
      <c r="E31" s="32">
        <v>4012.88</v>
      </c>
      <c r="F31" s="56"/>
      <c r="G31" s="19"/>
      <c r="H31" s="20"/>
      <c r="I31" s="20"/>
      <c r="J31" s="20"/>
      <c r="K31" s="20">
        <v>2006.44</v>
      </c>
      <c r="L31" s="20">
        <f t="shared" si="0"/>
        <v>6019.32</v>
      </c>
      <c r="M31" s="20">
        <v>420.73</v>
      </c>
      <c r="N31" s="19">
        <v>44.62</v>
      </c>
      <c r="O31" s="19">
        <v>1142.5899999999999</v>
      </c>
      <c r="P31" s="20">
        <f t="shared" si="1"/>
        <v>1607.94</v>
      </c>
      <c r="Q31" s="20">
        <f t="shared" si="2"/>
        <v>4411.3799999999992</v>
      </c>
      <c r="R31" s="30"/>
      <c r="S31" s="2"/>
      <c r="T31" s="3"/>
    </row>
    <row r="32" spans="1:20" ht="15.75" x14ac:dyDescent="0.25">
      <c r="A32" s="56" t="s">
        <v>15</v>
      </c>
      <c r="B32" s="13">
        <v>41487</v>
      </c>
      <c r="C32" s="21" t="s">
        <v>28</v>
      </c>
      <c r="D32" s="31">
        <v>5602</v>
      </c>
      <c r="E32" s="32">
        <v>5770.06</v>
      </c>
      <c r="F32" s="56"/>
      <c r="G32" s="19"/>
      <c r="H32" s="20"/>
      <c r="I32" s="20"/>
      <c r="J32" s="20"/>
      <c r="K32" s="20">
        <v>2885.03</v>
      </c>
      <c r="L32" s="20">
        <f t="shared" si="0"/>
        <v>8655.09</v>
      </c>
      <c r="M32" s="20">
        <v>666.74</v>
      </c>
      <c r="N32" s="19">
        <v>234.05</v>
      </c>
      <c r="O32" s="19">
        <v>240.56</v>
      </c>
      <c r="P32" s="20">
        <f t="shared" si="1"/>
        <v>1141.3499999999999</v>
      </c>
      <c r="Q32" s="20">
        <f t="shared" si="2"/>
        <v>7513.74</v>
      </c>
      <c r="R32" s="30"/>
      <c r="S32" s="2"/>
      <c r="T32" s="3"/>
    </row>
    <row r="33" spans="1:20" ht="15.75" x14ac:dyDescent="0.25">
      <c r="A33" s="56" t="s">
        <v>20</v>
      </c>
      <c r="B33" s="13">
        <v>42941</v>
      </c>
      <c r="C33" s="21" t="s">
        <v>50</v>
      </c>
      <c r="D33" s="31">
        <v>2525</v>
      </c>
      <c r="E33" s="32">
        <v>2525</v>
      </c>
      <c r="F33" s="25"/>
      <c r="G33" s="19" t="s">
        <v>59</v>
      </c>
      <c r="H33" s="19"/>
      <c r="I33" s="19"/>
      <c r="J33" s="19"/>
      <c r="K33" s="19">
        <v>1262.5</v>
      </c>
      <c r="L33" s="20">
        <f t="shared" si="0"/>
        <v>3787.5</v>
      </c>
      <c r="M33" s="20">
        <v>224.62</v>
      </c>
      <c r="N33" s="31"/>
      <c r="O33" s="31">
        <v>25.25</v>
      </c>
      <c r="P33" s="20">
        <f t="shared" si="1"/>
        <v>249.87</v>
      </c>
      <c r="Q33" s="20">
        <f t="shared" si="2"/>
        <v>3537.63</v>
      </c>
      <c r="R33" s="34"/>
      <c r="S33" s="4"/>
      <c r="T33" s="5"/>
    </row>
    <row r="34" spans="1:20" ht="15.75" x14ac:dyDescent="0.25">
      <c r="A34" s="56" t="s">
        <v>71</v>
      </c>
      <c r="B34" s="13">
        <v>42214</v>
      </c>
      <c r="C34" s="21" t="s">
        <v>55</v>
      </c>
      <c r="D34" s="19">
        <v>4016.54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55" t="s">
        <v>72</v>
      </c>
      <c r="S34" s="2"/>
      <c r="T34" s="3"/>
    </row>
    <row r="35" spans="1:20" ht="15.75" x14ac:dyDescent="0.25">
      <c r="A35" s="56" t="s">
        <v>16</v>
      </c>
      <c r="B35" s="13">
        <v>39937</v>
      </c>
      <c r="C35" s="21" t="s">
        <v>50</v>
      </c>
      <c r="D35" s="31">
        <v>2697</v>
      </c>
      <c r="E35" s="32">
        <v>2777.91</v>
      </c>
      <c r="F35" s="33"/>
      <c r="G35" s="31"/>
      <c r="H35" s="19"/>
      <c r="I35" s="19"/>
      <c r="J35" s="19"/>
      <c r="K35" s="19">
        <v>1388.96</v>
      </c>
      <c r="L35" s="20">
        <f t="shared" si="0"/>
        <v>4166.87</v>
      </c>
      <c r="M35" s="20">
        <v>254.97</v>
      </c>
      <c r="N35" s="19">
        <v>32.200000000000003</v>
      </c>
      <c r="O35" s="19">
        <v>185.1</v>
      </c>
      <c r="P35" s="20">
        <f t="shared" si="1"/>
        <v>472.27</v>
      </c>
      <c r="Q35" s="20">
        <f t="shared" si="2"/>
        <v>3694.6</v>
      </c>
      <c r="R35" s="30"/>
      <c r="S35" s="4"/>
      <c r="T35" s="5"/>
    </row>
    <row r="36" spans="1:20" ht="16.5" thickBot="1" x14ac:dyDescent="0.3">
      <c r="A36" s="56" t="s">
        <v>18</v>
      </c>
      <c r="B36" s="13">
        <v>42681</v>
      </c>
      <c r="C36" s="21" t="s">
        <v>50</v>
      </c>
      <c r="D36" s="31">
        <v>2671</v>
      </c>
      <c r="E36" s="32">
        <v>2697.71</v>
      </c>
      <c r="F36" s="33"/>
      <c r="G36" s="31"/>
      <c r="H36" s="35"/>
      <c r="I36" s="35"/>
      <c r="J36" s="35"/>
      <c r="K36" s="35">
        <v>1348.86</v>
      </c>
      <c r="L36" s="20">
        <f t="shared" si="0"/>
        <v>4046.5699999999997</v>
      </c>
      <c r="M36" s="20">
        <v>245.35</v>
      </c>
      <c r="N36" s="19">
        <v>26.91</v>
      </c>
      <c r="O36" s="19">
        <v>179.66</v>
      </c>
      <c r="P36" s="35">
        <f t="shared" si="1"/>
        <v>451.91999999999996</v>
      </c>
      <c r="Q36" s="35">
        <f t="shared" si="2"/>
        <v>3594.6499999999996</v>
      </c>
      <c r="R36" s="34"/>
      <c r="S36" s="2"/>
      <c r="T36" s="3"/>
    </row>
    <row r="37" spans="1:20" ht="16.5" thickBot="1" x14ac:dyDescent="0.3">
      <c r="A37" s="51" t="s">
        <v>17</v>
      </c>
      <c r="B37" s="49">
        <v>40057</v>
      </c>
      <c r="C37" s="50" t="s">
        <v>50</v>
      </c>
      <c r="D37" s="19">
        <v>3596</v>
      </c>
      <c r="E37" s="19">
        <v>4003.88</v>
      </c>
      <c r="F37" s="57"/>
      <c r="G37" s="19"/>
      <c r="H37" s="57"/>
      <c r="I37" s="19"/>
      <c r="J37" s="19"/>
      <c r="K37" s="19">
        <v>2001.94</v>
      </c>
      <c r="L37" s="20">
        <f t="shared" si="0"/>
        <v>6005.82</v>
      </c>
      <c r="M37" s="20">
        <v>419.47</v>
      </c>
      <c r="N37" s="19">
        <v>154.41999999999999</v>
      </c>
      <c r="O37" s="19">
        <v>351.05</v>
      </c>
      <c r="P37" s="20">
        <f t="shared" si="1"/>
        <v>924.94</v>
      </c>
      <c r="Q37" s="20">
        <f t="shared" si="2"/>
        <v>5080.8799999999992</v>
      </c>
      <c r="R37" s="30"/>
      <c r="S37" s="7"/>
      <c r="T37" s="7"/>
    </row>
    <row r="38" spans="1:2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20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DB57B-03E4-4B40-9532-27A447FE6B50}">
  <dimension ref="A1:T37"/>
  <sheetViews>
    <sheetView tabSelected="1" zoomScale="86" zoomScaleNormal="86" workbookViewId="0">
      <selection activeCell="G41" sqref="G41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6.57031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7.140625" customWidth="1"/>
  </cols>
  <sheetData>
    <row r="1" spans="1:20" x14ac:dyDescent="0.25">
      <c r="A1" s="22">
        <v>44166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7698.7</v>
      </c>
      <c r="E4" s="27">
        <v>7929.66</v>
      </c>
      <c r="F4" s="28"/>
      <c r="G4" s="20"/>
      <c r="H4" s="20"/>
      <c r="I4" s="20"/>
      <c r="J4" s="20"/>
      <c r="K4" s="20">
        <v>2216.2199999999998</v>
      </c>
      <c r="L4" s="20">
        <f>SUM(E4:K4)</f>
        <v>10145.879999999999</v>
      </c>
      <c r="M4" s="20">
        <v>713.08</v>
      </c>
      <c r="N4" s="20">
        <v>1421.94</v>
      </c>
      <c r="O4" s="20">
        <v>315.08999999999997</v>
      </c>
      <c r="P4" s="20">
        <f>SUM(M4:O4)</f>
        <v>2450.11</v>
      </c>
      <c r="Q4" s="20">
        <f>L4-P4</f>
        <v>7695.7699999999986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4210.6099999999997</v>
      </c>
      <c r="E5" s="24">
        <v>4884.82</v>
      </c>
      <c r="F5" s="25"/>
      <c r="G5" s="19"/>
      <c r="H5" s="20"/>
      <c r="I5" s="20"/>
      <c r="J5" s="20"/>
      <c r="K5" s="20">
        <v>1687.25</v>
      </c>
      <c r="L5" s="20">
        <f>SUM(E5:K5)</f>
        <v>6572.07</v>
      </c>
      <c r="M5" s="20">
        <v>643.49</v>
      </c>
      <c r="N5" s="19">
        <v>394.67</v>
      </c>
      <c r="O5" s="19">
        <v>227.21</v>
      </c>
      <c r="P5" s="20">
        <f>SUM(M5:O5)</f>
        <v>1265.3700000000001</v>
      </c>
      <c r="Q5" s="20">
        <f>L5-P5</f>
        <v>5306.7</v>
      </c>
      <c r="R5" s="30"/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20">
        <v>7814.02</v>
      </c>
      <c r="E6" s="24">
        <v>8498.44</v>
      </c>
      <c r="F6" s="25"/>
      <c r="G6" s="19">
        <f>D6*55%</f>
        <v>4297.7110000000002</v>
      </c>
      <c r="H6" s="20"/>
      <c r="I6" s="20"/>
      <c r="J6" s="20"/>
      <c r="K6" s="20">
        <v>3355.56</v>
      </c>
      <c r="L6" s="20">
        <f t="shared" ref="L6:L37" si="0">SUM(E6:K6)</f>
        <v>16151.711000000001</v>
      </c>
      <c r="M6" s="20">
        <v>713.08</v>
      </c>
      <c r="N6" s="20">
        <v>2979.58</v>
      </c>
      <c r="O6" s="19">
        <v>84.72</v>
      </c>
      <c r="P6" s="20">
        <f>SUM(M6:O6)</f>
        <v>3777.3799999999997</v>
      </c>
      <c r="Q6" s="20">
        <f>L6-P6</f>
        <v>12374.331000000002</v>
      </c>
      <c r="R6" s="30"/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20">
        <v>5204.59</v>
      </c>
      <c r="E7" s="46">
        <v>5204.59</v>
      </c>
      <c r="F7" s="25"/>
      <c r="G7" s="19"/>
      <c r="H7" s="20"/>
      <c r="I7" s="20"/>
      <c r="J7" s="20"/>
      <c r="K7" s="20">
        <v>1673.06</v>
      </c>
      <c r="L7" s="20">
        <f t="shared" si="0"/>
        <v>6877.65</v>
      </c>
      <c r="M7" s="20">
        <v>690.07</v>
      </c>
      <c r="N7" s="19">
        <v>469.19</v>
      </c>
      <c r="O7" s="19">
        <v>193.91</v>
      </c>
      <c r="P7" s="20">
        <f>SUM(M7:O7)</f>
        <v>1353.17</v>
      </c>
      <c r="Q7" s="20">
        <f>L7-P7</f>
        <v>5524.48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1987.95</v>
      </c>
      <c r="E8" s="24">
        <v>2047.59</v>
      </c>
      <c r="F8" s="25"/>
      <c r="G8" s="19"/>
      <c r="H8" s="20"/>
      <c r="I8" s="20"/>
      <c r="J8" s="20"/>
      <c r="K8" s="20">
        <v>875.77</v>
      </c>
      <c r="L8" s="20">
        <f t="shared" si="0"/>
        <v>2923.3599999999997</v>
      </c>
      <c r="M8" s="20">
        <v>206.29</v>
      </c>
      <c r="N8" s="19">
        <v>19.64</v>
      </c>
      <c r="O8" s="19">
        <v>161.97999999999999</v>
      </c>
      <c r="P8" s="20">
        <f t="shared" ref="P8:P37" si="1">SUM(M8:O8)</f>
        <v>387.90999999999997</v>
      </c>
      <c r="Q8" s="20">
        <f t="shared" ref="Q8:Q37" si="2">L8-P8</f>
        <v>2535.4499999999998</v>
      </c>
      <c r="R8" s="30"/>
      <c r="S8" s="2"/>
      <c r="T8" s="3"/>
    </row>
    <row r="9" spans="1:20" ht="15.75" x14ac:dyDescent="0.25">
      <c r="A9" s="56" t="s">
        <v>24</v>
      </c>
      <c r="B9" s="13">
        <v>39944</v>
      </c>
      <c r="C9" s="21" t="s">
        <v>61</v>
      </c>
      <c r="D9" s="31">
        <v>7473.17</v>
      </c>
      <c r="E9" s="24">
        <v>7697.37</v>
      </c>
      <c r="F9" s="56"/>
      <c r="G9" s="19"/>
      <c r="H9" s="20"/>
      <c r="I9" s="20"/>
      <c r="J9" s="20"/>
      <c r="K9" s="20">
        <v>2161.62</v>
      </c>
      <c r="L9" s="20">
        <f t="shared" si="0"/>
        <v>9858.99</v>
      </c>
      <c r="M9" s="20">
        <v>713.08</v>
      </c>
      <c r="N9" s="20">
        <v>1375.54</v>
      </c>
      <c r="O9" s="19">
        <v>221.1</v>
      </c>
      <c r="P9" s="20">
        <f t="shared" si="1"/>
        <v>2309.7199999999998</v>
      </c>
      <c r="Q9" s="20">
        <f t="shared" si="2"/>
        <v>7549.27</v>
      </c>
      <c r="R9" s="30"/>
      <c r="S9" s="2"/>
      <c r="T9" s="3"/>
    </row>
    <row r="10" spans="1:20" ht="15.75" x14ac:dyDescent="0.25">
      <c r="A10" s="56" t="s">
        <v>67</v>
      </c>
      <c r="B10" s="13">
        <v>43906</v>
      </c>
      <c r="C10" s="21" t="s">
        <v>48</v>
      </c>
      <c r="D10" s="31">
        <v>1989.99</v>
      </c>
      <c r="E10" s="32">
        <v>1989.99</v>
      </c>
      <c r="F10" s="56"/>
      <c r="G10" s="19"/>
      <c r="H10" s="20"/>
      <c r="I10" s="20"/>
      <c r="J10" s="20"/>
      <c r="K10" s="20">
        <v>712.27</v>
      </c>
      <c r="L10" s="20">
        <f t="shared" si="0"/>
        <v>2702.26</v>
      </c>
      <c r="M10" s="20">
        <v>194.01</v>
      </c>
      <c r="N10" s="19"/>
      <c r="O10" s="19"/>
      <c r="P10" s="20">
        <f t="shared" si="1"/>
        <v>194.01</v>
      </c>
      <c r="Q10" s="20">
        <f t="shared" si="2"/>
        <v>2508.25</v>
      </c>
      <c r="R10" s="30"/>
      <c r="S10" s="2"/>
      <c r="T10" s="3"/>
    </row>
    <row r="11" spans="1:20" ht="15.75" x14ac:dyDescent="0.25">
      <c r="A11" s="56" t="s">
        <v>3</v>
      </c>
      <c r="B11" s="13">
        <v>39944</v>
      </c>
      <c r="C11" s="21" t="s">
        <v>55</v>
      </c>
      <c r="D11" s="31">
        <v>7472.15</v>
      </c>
      <c r="E11" s="32">
        <v>7696.31</v>
      </c>
      <c r="F11" s="56"/>
      <c r="G11" s="19"/>
      <c r="H11" s="20"/>
      <c r="I11" s="20"/>
      <c r="J11" s="20"/>
      <c r="K11" s="20">
        <v>2730.5</v>
      </c>
      <c r="L11" s="20">
        <f t="shared" si="0"/>
        <v>10426.810000000001</v>
      </c>
      <c r="M11" s="20"/>
      <c r="N11" s="19">
        <v>1549.41</v>
      </c>
      <c r="O11" s="19">
        <v>154.41999999999999</v>
      </c>
      <c r="P11" s="20">
        <f t="shared" si="1"/>
        <v>1703.8300000000002</v>
      </c>
      <c r="Q11" s="20">
        <f t="shared" si="2"/>
        <v>8722.9800000000014</v>
      </c>
      <c r="R11" s="30"/>
      <c r="S11" s="2"/>
      <c r="T11" s="3"/>
    </row>
    <row r="12" spans="1:20" ht="15.75" x14ac:dyDescent="0.25">
      <c r="A12" s="56" t="s">
        <v>4</v>
      </c>
      <c r="B12" s="13">
        <v>33605</v>
      </c>
      <c r="C12" s="21" t="s">
        <v>50</v>
      </c>
      <c r="D12" s="31">
        <v>5510.74</v>
      </c>
      <c r="E12" s="32">
        <v>5676.06</v>
      </c>
      <c r="F12" s="56"/>
      <c r="G12" s="19"/>
      <c r="H12" s="20"/>
      <c r="I12" s="20"/>
      <c r="J12" s="20"/>
      <c r="K12" s="20">
        <v>1729.66</v>
      </c>
      <c r="L12" s="20">
        <f t="shared" si="0"/>
        <v>7405.72</v>
      </c>
      <c r="M12" s="20">
        <v>713.08</v>
      </c>
      <c r="N12" s="20">
        <v>715.02</v>
      </c>
      <c r="O12" s="19">
        <v>370.2</v>
      </c>
      <c r="P12" s="20">
        <f t="shared" si="1"/>
        <v>1798.3</v>
      </c>
      <c r="Q12" s="20">
        <f t="shared" si="2"/>
        <v>5607.42</v>
      </c>
      <c r="R12" s="30"/>
      <c r="S12" s="2"/>
      <c r="T12" s="3"/>
    </row>
    <row r="13" spans="1:20" ht="15.75" x14ac:dyDescent="0.25">
      <c r="A13" s="56" t="s">
        <v>5</v>
      </c>
      <c r="B13" s="13">
        <v>41487</v>
      </c>
      <c r="C13" s="21" t="s">
        <v>50</v>
      </c>
      <c r="D13" s="31">
        <v>1781.12</v>
      </c>
      <c r="E13" s="32">
        <v>1834.55</v>
      </c>
      <c r="F13" s="56"/>
      <c r="G13" s="19"/>
      <c r="H13" s="20"/>
      <c r="I13" s="20"/>
      <c r="J13" s="20"/>
      <c r="K13" s="20">
        <v>786.28</v>
      </c>
      <c r="L13" s="20">
        <f t="shared" si="0"/>
        <v>2620.83</v>
      </c>
      <c r="M13" s="20">
        <v>174.7</v>
      </c>
      <c r="N13" s="19"/>
      <c r="O13" s="19">
        <v>185.1</v>
      </c>
      <c r="P13" s="20">
        <f t="shared" si="1"/>
        <v>359.79999999999995</v>
      </c>
      <c r="Q13" s="20">
        <f t="shared" si="2"/>
        <v>2261.0299999999997</v>
      </c>
      <c r="R13" s="30"/>
      <c r="S13" s="2"/>
      <c r="T13" s="3"/>
    </row>
    <row r="14" spans="1:20" ht="15.75" x14ac:dyDescent="0.25">
      <c r="A14" s="56" t="s">
        <v>76</v>
      </c>
      <c r="B14" s="13">
        <v>44144</v>
      </c>
      <c r="C14" s="21" t="s">
        <v>48</v>
      </c>
      <c r="D14" s="31">
        <v>1950</v>
      </c>
      <c r="E14" s="32">
        <v>1950</v>
      </c>
      <c r="F14" s="56"/>
      <c r="G14" s="19"/>
      <c r="H14" s="20"/>
      <c r="I14" s="20"/>
      <c r="J14" s="20"/>
      <c r="K14" s="20">
        <v>138.13</v>
      </c>
      <c r="L14" s="20">
        <f t="shared" si="0"/>
        <v>2088.13</v>
      </c>
      <c r="M14" s="20">
        <v>159.82</v>
      </c>
      <c r="N14" s="19"/>
      <c r="O14" s="19"/>
      <c r="P14" s="20">
        <f t="shared" si="1"/>
        <v>159.82</v>
      </c>
      <c r="Q14" s="20">
        <f t="shared" si="2"/>
        <v>1928.3100000000002</v>
      </c>
      <c r="R14" s="30"/>
      <c r="S14" s="2"/>
      <c r="T14" s="3"/>
    </row>
    <row r="15" spans="1:20" ht="15.75" x14ac:dyDescent="0.25">
      <c r="A15" s="56" t="s">
        <v>6</v>
      </c>
      <c r="B15" s="13">
        <v>40616</v>
      </c>
      <c r="C15" s="21" t="s">
        <v>50</v>
      </c>
      <c r="D15" s="31">
        <v>3418.7</v>
      </c>
      <c r="E15" s="32">
        <v>3971.26</v>
      </c>
      <c r="F15" s="56"/>
      <c r="G15" s="19">
        <v>1880.28</v>
      </c>
      <c r="H15" s="20"/>
      <c r="I15" s="20"/>
      <c r="J15" s="20"/>
      <c r="K15" s="20">
        <v>1484.32</v>
      </c>
      <c r="L15" s="20">
        <f t="shared" si="0"/>
        <v>7335.86</v>
      </c>
      <c r="M15" s="20">
        <v>713.08</v>
      </c>
      <c r="N15" s="19">
        <v>575.66</v>
      </c>
      <c r="O15" s="19">
        <v>40.770000000000003</v>
      </c>
      <c r="P15" s="20">
        <f t="shared" si="1"/>
        <v>1329.51</v>
      </c>
      <c r="Q15" s="20">
        <f t="shared" si="2"/>
        <v>6006.3499999999995</v>
      </c>
      <c r="R15" s="30"/>
      <c r="S15" s="2"/>
      <c r="T15" s="3"/>
    </row>
    <row r="16" spans="1:20" ht="15.75" x14ac:dyDescent="0.25">
      <c r="A16" s="56" t="s">
        <v>21</v>
      </c>
      <c r="B16" s="13">
        <v>43132</v>
      </c>
      <c r="C16" s="21" t="s">
        <v>56</v>
      </c>
      <c r="D16" s="31">
        <v>4156.75</v>
      </c>
      <c r="E16" s="32">
        <v>4156.75</v>
      </c>
      <c r="F16" s="56"/>
      <c r="G16" s="19"/>
      <c r="H16" s="20"/>
      <c r="I16" s="20"/>
      <c r="J16" s="20"/>
      <c r="K16" s="20">
        <v>1476.69</v>
      </c>
      <c r="L16" s="20">
        <f t="shared" si="0"/>
        <v>5633.4400000000005</v>
      </c>
      <c r="M16" s="20">
        <v>522.73</v>
      </c>
      <c r="N16" s="19">
        <v>313.08</v>
      </c>
      <c r="O16" s="19">
        <v>152.94999999999999</v>
      </c>
      <c r="P16" s="20">
        <f t="shared" si="1"/>
        <v>988.76</v>
      </c>
      <c r="Q16" s="20">
        <f t="shared" si="2"/>
        <v>4644.68</v>
      </c>
      <c r="R16" s="30"/>
      <c r="S16" s="2"/>
      <c r="T16" s="3"/>
    </row>
    <row r="17" spans="1:20" ht="15.75" x14ac:dyDescent="0.25">
      <c r="A17" s="56" t="s">
        <v>47</v>
      </c>
      <c r="B17" s="13">
        <v>43714</v>
      </c>
      <c r="C17" s="21" t="s">
        <v>48</v>
      </c>
      <c r="D17" s="31">
        <v>2984.98</v>
      </c>
      <c r="E17" s="32">
        <v>2984.98</v>
      </c>
      <c r="F17" s="56"/>
      <c r="G17" s="19"/>
      <c r="H17" s="20"/>
      <c r="I17" s="20"/>
      <c r="J17" s="20"/>
      <c r="K17" s="20">
        <v>1196.79</v>
      </c>
      <c r="L17" s="20">
        <f t="shared" si="0"/>
        <v>4181.7700000000004</v>
      </c>
      <c r="M17" s="20">
        <v>335.61</v>
      </c>
      <c r="N17" s="19">
        <v>77.150000000000006</v>
      </c>
      <c r="O17" s="19">
        <v>142.1</v>
      </c>
      <c r="P17" s="20">
        <f t="shared" si="1"/>
        <v>554.86</v>
      </c>
      <c r="Q17" s="20">
        <f t="shared" si="2"/>
        <v>3626.9100000000003</v>
      </c>
      <c r="R17" s="30" t="s">
        <v>46</v>
      </c>
      <c r="S17" s="2"/>
      <c r="T17" s="3"/>
    </row>
    <row r="18" spans="1:20" ht="15.75" x14ac:dyDescent="0.25">
      <c r="A18" s="56" t="s">
        <v>7</v>
      </c>
      <c r="B18" s="13">
        <v>39937</v>
      </c>
      <c r="C18" s="21" t="s">
        <v>26</v>
      </c>
      <c r="D18" s="31">
        <v>7473.17</v>
      </c>
      <c r="E18" s="32">
        <v>7697.37</v>
      </c>
      <c r="F18" s="56"/>
      <c r="G18" s="19">
        <f>D18*55%+0.01</f>
        <v>4110.2535000000007</v>
      </c>
      <c r="H18" s="20"/>
      <c r="I18" s="20"/>
      <c r="J18" s="20"/>
      <c r="K18" s="20">
        <v>3237.01</v>
      </c>
      <c r="L18" s="20">
        <f t="shared" si="0"/>
        <v>15044.633500000002</v>
      </c>
      <c r="M18" s="20">
        <v>713.08</v>
      </c>
      <c r="N18" s="20">
        <v>2534.12</v>
      </c>
      <c r="O18" s="19">
        <v>6.58</v>
      </c>
      <c r="P18" s="20">
        <f t="shared" si="1"/>
        <v>3253.7799999999997</v>
      </c>
      <c r="Q18" s="20">
        <f t="shared" si="2"/>
        <v>11790.853500000001</v>
      </c>
      <c r="R18" s="30"/>
      <c r="S18" s="2"/>
      <c r="T18" s="3"/>
    </row>
    <row r="19" spans="1:20" ht="15.75" x14ac:dyDescent="0.25">
      <c r="A19" s="56" t="s">
        <v>49</v>
      </c>
      <c r="B19" s="13">
        <v>43711</v>
      </c>
      <c r="C19" s="21" t="s">
        <v>57</v>
      </c>
      <c r="D19" s="31">
        <v>2984.98</v>
      </c>
      <c r="E19" s="32">
        <v>2686.48</v>
      </c>
      <c r="F19" s="56"/>
      <c r="G19" s="19"/>
      <c r="H19" s="20"/>
      <c r="I19" s="20">
        <v>994.99</v>
      </c>
      <c r="J19" s="20">
        <v>331.66</v>
      </c>
      <c r="K19" s="20">
        <v>1182.57</v>
      </c>
      <c r="L19" s="20">
        <f t="shared" si="0"/>
        <v>5195.7</v>
      </c>
      <c r="M19" s="20">
        <v>427.8</v>
      </c>
      <c r="N19" s="19">
        <v>65.55</v>
      </c>
      <c r="O19" s="19">
        <v>154.41999999999999</v>
      </c>
      <c r="P19" s="20">
        <f t="shared" si="1"/>
        <v>647.77</v>
      </c>
      <c r="Q19" s="20">
        <f t="shared" si="2"/>
        <v>4547.93</v>
      </c>
      <c r="R19" s="30" t="s">
        <v>73</v>
      </c>
      <c r="S19" s="2"/>
      <c r="T19" s="3"/>
    </row>
    <row r="20" spans="1:20" ht="15.75" x14ac:dyDescent="0.25">
      <c r="A20" s="56" t="s">
        <v>8</v>
      </c>
      <c r="B20" s="13">
        <v>42387</v>
      </c>
      <c r="C20" s="21" t="s">
        <v>50</v>
      </c>
      <c r="D20" s="31">
        <v>3457.48</v>
      </c>
      <c r="E20" s="24">
        <v>1280.42</v>
      </c>
      <c r="F20" s="56"/>
      <c r="G20" s="19"/>
      <c r="H20" s="20"/>
      <c r="I20" s="20">
        <v>2328.0300000000002</v>
      </c>
      <c r="J20" s="20">
        <v>776.01</v>
      </c>
      <c r="K20" s="20">
        <v>1316.46</v>
      </c>
      <c r="L20" s="20">
        <f t="shared" si="0"/>
        <v>5700.92</v>
      </c>
      <c r="M20" s="20">
        <v>545.79</v>
      </c>
      <c r="N20" s="19">
        <v>67.94</v>
      </c>
      <c r="O20" s="19">
        <v>152.94999999999999</v>
      </c>
      <c r="P20" s="20">
        <f>SUM(M20:O20)</f>
        <v>766.68000000000006</v>
      </c>
      <c r="Q20" s="20">
        <f t="shared" si="2"/>
        <v>4934.24</v>
      </c>
      <c r="R20" s="30" t="s">
        <v>73</v>
      </c>
      <c r="S20" s="2"/>
      <c r="T20" s="3"/>
    </row>
    <row r="21" spans="1:20" ht="15.75" x14ac:dyDescent="0.25">
      <c r="A21" s="56" t="s">
        <v>9</v>
      </c>
      <c r="B21" s="13">
        <v>35016</v>
      </c>
      <c r="C21" s="21" t="s">
        <v>50</v>
      </c>
      <c r="D21" s="31">
        <v>3406.45</v>
      </c>
      <c r="E21" s="32">
        <v>3508.64</v>
      </c>
      <c r="F21" s="56"/>
      <c r="G21" s="19"/>
      <c r="H21" s="20"/>
      <c r="I21" s="20"/>
      <c r="J21" s="20"/>
      <c r="K21" s="20">
        <v>1320.45</v>
      </c>
      <c r="L21" s="20">
        <f t="shared" si="0"/>
        <v>4829.09</v>
      </c>
      <c r="M21" s="20">
        <v>425.82</v>
      </c>
      <c r="N21" s="19">
        <v>188.71</v>
      </c>
      <c r="O21" s="19">
        <v>349.15</v>
      </c>
      <c r="P21" s="20">
        <f>SUM(M21:O21)</f>
        <v>963.68</v>
      </c>
      <c r="Q21" s="20">
        <f t="shared" si="2"/>
        <v>3865.4100000000003</v>
      </c>
      <c r="R21" s="30"/>
      <c r="S21" s="2"/>
      <c r="T21" s="3"/>
    </row>
    <row r="22" spans="1:20" ht="15.75" x14ac:dyDescent="0.25">
      <c r="A22" s="56" t="s">
        <v>77</v>
      </c>
      <c r="B22" s="13">
        <v>44144</v>
      </c>
      <c r="C22" s="21" t="s">
        <v>48</v>
      </c>
      <c r="D22" s="31">
        <v>1950</v>
      </c>
      <c r="E22" s="32">
        <v>1950</v>
      </c>
      <c r="F22" s="56"/>
      <c r="G22" s="19"/>
      <c r="H22" s="20"/>
      <c r="I22" s="20"/>
      <c r="J22" s="20"/>
      <c r="K22" s="20">
        <v>138.13</v>
      </c>
      <c r="L22" s="20">
        <f t="shared" si="0"/>
        <v>2088.13</v>
      </c>
      <c r="M22" s="20">
        <v>159.82</v>
      </c>
      <c r="N22" s="19"/>
      <c r="O22" s="19"/>
      <c r="P22" s="20">
        <f t="shared" si="1"/>
        <v>159.82</v>
      </c>
      <c r="Q22" s="20">
        <f t="shared" si="2"/>
        <v>1928.3100000000002</v>
      </c>
      <c r="R22" s="30"/>
      <c r="S22" s="2"/>
      <c r="T22" s="3"/>
    </row>
    <row r="23" spans="1:20" ht="15.75" x14ac:dyDescent="0.25">
      <c r="A23" s="56" t="s">
        <v>10</v>
      </c>
      <c r="B23" s="13">
        <v>41794</v>
      </c>
      <c r="C23" s="21" t="s">
        <v>58</v>
      </c>
      <c r="D23" s="20">
        <v>5633.2</v>
      </c>
      <c r="E23" s="32">
        <v>6252.2</v>
      </c>
      <c r="F23" s="56"/>
      <c r="G23" s="19">
        <f t="shared" ref="G7:G30" si="3">D23*55%</f>
        <v>3098.26</v>
      </c>
      <c r="H23" s="20"/>
      <c r="I23" s="20"/>
      <c r="J23" s="20"/>
      <c r="K23" s="20">
        <v>2597.8000000000002</v>
      </c>
      <c r="L23" s="20">
        <f t="shared" si="0"/>
        <v>11948.259999999998</v>
      </c>
      <c r="M23" s="20">
        <v>713.08</v>
      </c>
      <c r="N23" s="20">
        <v>1828.68</v>
      </c>
      <c r="O23" s="19">
        <v>315.08999999999997</v>
      </c>
      <c r="P23" s="20">
        <f t="shared" si="1"/>
        <v>2856.8500000000004</v>
      </c>
      <c r="Q23" s="20">
        <f t="shared" si="2"/>
        <v>9091.409999999998</v>
      </c>
      <c r="R23" s="30"/>
      <c r="S23" s="2"/>
      <c r="T23" s="3"/>
    </row>
    <row r="24" spans="1:20" ht="15.75" x14ac:dyDescent="0.25">
      <c r="A24" s="56" t="s">
        <v>43</v>
      </c>
      <c r="B24" s="13">
        <v>43675</v>
      </c>
      <c r="C24" s="21" t="s">
        <v>52</v>
      </c>
      <c r="D24" s="31">
        <v>3050.93</v>
      </c>
      <c r="E24" s="32">
        <v>3050.93</v>
      </c>
      <c r="F24" s="56"/>
      <c r="G24" s="19"/>
      <c r="H24" s="20"/>
      <c r="I24" s="20"/>
      <c r="J24" s="20"/>
      <c r="K24" s="20">
        <v>1203.95</v>
      </c>
      <c r="L24" s="20">
        <f t="shared" si="0"/>
        <v>4254.88</v>
      </c>
      <c r="M24" s="20">
        <v>346.14</v>
      </c>
      <c r="N24" s="19">
        <v>115.29</v>
      </c>
      <c r="O24" s="19"/>
      <c r="P24" s="20">
        <f t="shared" si="1"/>
        <v>461.43</v>
      </c>
      <c r="Q24" s="20">
        <f t="shared" si="2"/>
        <v>3793.4500000000003</v>
      </c>
      <c r="R24" s="30"/>
      <c r="S24" s="2"/>
      <c r="T24" s="3"/>
    </row>
    <row r="25" spans="1:20" ht="15.75" x14ac:dyDescent="0.25">
      <c r="A25" s="56" t="s">
        <v>22</v>
      </c>
      <c r="B25" s="13">
        <v>43102</v>
      </c>
      <c r="C25" s="21" t="s">
        <v>48</v>
      </c>
      <c r="D25" s="31">
        <v>3117.57</v>
      </c>
      <c r="E25" s="32">
        <v>3117.57</v>
      </c>
      <c r="F25" s="56"/>
      <c r="G25" s="19"/>
      <c r="H25" s="20"/>
      <c r="I25" s="20"/>
      <c r="J25" s="20"/>
      <c r="K25" s="20">
        <v>1225.54</v>
      </c>
      <c r="L25" s="20">
        <f t="shared" si="0"/>
        <v>4343.1100000000006</v>
      </c>
      <c r="M25" s="20">
        <v>368.48</v>
      </c>
      <c r="N25" s="19">
        <v>135.87</v>
      </c>
      <c r="O25" s="19">
        <v>142.1</v>
      </c>
      <c r="P25" s="20">
        <f t="shared" si="1"/>
        <v>646.45000000000005</v>
      </c>
      <c r="Q25" s="20">
        <f t="shared" si="2"/>
        <v>3696.6600000000008</v>
      </c>
      <c r="R25" s="30"/>
      <c r="S25" s="2"/>
      <c r="T25" s="3"/>
    </row>
    <row r="26" spans="1:20" ht="15.75" x14ac:dyDescent="0.25">
      <c r="A26" s="56" t="s">
        <v>11</v>
      </c>
      <c r="B26" s="13">
        <v>40242</v>
      </c>
      <c r="C26" s="21" t="s">
        <v>53</v>
      </c>
      <c r="D26" s="31">
        <v>2845.17</v>
      </c>
      <c r="E26" s="32">
        <v>2930.53</v>
      </c>
      <c r="F26" s="56"/>
      <c r="G26" s="19"/>
      <c r="H26" s="20"/>
      <c r="I26" s="20"/>
      <c r="J26" s="20"/>
      <c r="K26" s="20">
        <v>1179.1500000000001</v>
      </c>
      <c r="L26" s="20">
        <f t="shared" si="0"/>
        <v>4109.68</v>
      </c>
      <c r="M26" s="20">
        <v>337.91</v>
      </c>
      <c r="N26" s="19">
        <v>79.27</v>
      </c>
      <c r="O26" s="19">
        <v>279.07</v>
      </c>
      <c r="P26" s="20">
        <f t="shared" si="1"/>
        <v>696.25</v>
      </c>
      <c r="Q26" s="20">
        <f t="shared" si="2"/>
        <v>3413.4300000000003</v>
      </c>
      <c r="R26" s="30"/>
      <c r="S26" s="2"/>
      <c r="T26" s="3"/>
    </row>
    <row r="27" spans="1:20" ht="15.75" x14ac:dyDescent="0.25">
      <c r="A27" s="56" t="s">
        <v>23</v>
      </c>
      <c r="B27" s="13">
        <v>43102</v>
      </c>
      <c r="C27" s="21" t="s">
        <v>45</v>
      </c>
      <c r="D27" s="31">
        <v>2078.37</v>
      </c>
      <c r="E27" s="32">
        <v>2078.37</v>
      </c>
      <c r="F27" s="56"/>
      <c r="G27" s="19"/>
      <c r="H27" s="20"/>
      <c r="I27" s="20"/>
      <c r="J27" s="20"/>
      <c r="K27" s="20">
        <v>670.44</v>
      </c>
      <c r="L27" s="20">
        <f t="shared" si="0"/>
        <v>2748.81</v>
      </c>
      <c r="M27" s="20">
        <v>206.11</v>
      </c>
      <c r="N27" s="19">
        <v>19.55</v>
      </c>
      <c r="O27" s="19">
        <v>6.58</v>
      </c>
      <c r="P27" s="20">
        <f t="shared" si="1"/>
        <v>232.24000000000004</v>
      </c>
      <c r="Q27" s="20">
        <f t="shared" si="2"/>
        <v>2516.5699999999997</v>
      </c>
      <c r="R27" s="30"/>
      <c r="S27" s="2"/>
      <c r="T27" s="3"/>
    </row>
    <row r="28" spans="1:20" ht="15.75" x14ac:dyDescent="0.25">
      <c r="A28" s="56" t="s">
        <v>12</v>
      </c>
      <c r="B28" s="13">
        <v>40616</v>
      </c>
      <c r="C28" s="21" t="s">
        <v>50</v>
      </c>
      <c r="D28" s="31">
        <v>2850.28</v>
      </c>
      <c r="E28" s="32">
        <v>3385.79</v>
      </c>
      <c r="F28" s="56"/>
      <c r="G28" s="19"/>
      <c r="H28" s="20"/>
      <c r="I28" s="20"/>
      <c r="J28" s="20"/>
      <c r="K28" s="20">
        <v>1560.63</v>
      </c>
      <c r="L28" s="20">
        <f t="shared" si="0"/>
        <v>4946.42</v>
      </c>
      <c r="M28" s="20">
        <v>421</v>
      </c>
      <c r="N28" s="19">
        <v>184.27</v>
      </c>
      <c r="O28" s="19">
        <v>35.08</v>
      </c>
      <c r="P28" s="20">
        <f t="shared" si="1"/>
        <v>640.35</v>
      </c>
      <c r="Q28" s="20">
        <f t="shared" si="2"/>
        <v>4306.07</v>
      </c>
      <c r="R28" s="30"/>
      <c r="S28" s="2"/>
      <c r="T28" s="3"/>
    </row>
    <row r="29" spans="1:20" ht="15.75" x14ac:dyDescent="0.25">
      <c r="A29" s="56" t="s">
        <v>44</v>
      </c>
      <c r="B29" s="13">
        <v>43672</v>
      </c>
      <c r="C29" s="21" t="s">
        <v>52</v>
      </c>
      <c r="D29" s="31">
        <v>3050.93</v>
      </c>
      <c r="E29" s="32">
        <v>3050.93</v>
      </c>
      <c r="F29" s="56"/>
      <c r="G29" s="19"/>
      <c r="H29" s="20"/>
      <c r="I29" s="20"/>
      <c r="J29" s="20"/>
      <c r="K29" s="20">
        <v>1218.17</v>
      </c>
      <c r="L29" s="20">
        <f t="shared" si="0"/>
        <v>4269.1000000000004</v>
      </c>
      <c r="M29" s="20">
        <v>357.59</v>
      </c>
      <c r="N29" s="19">
        <v>97.4</v>
      </c>
      <c r="O29" s="19"/>
      <c r="P29" s="20">
        <f t="shared" si="1"/>
        <v>454.99</v>
      </c>
      <c r="Q29" s="20">
        <f t="shared" si="2"/>
        <v>3814.1100000000006</v>
      </c>
      <c r="R29" s="30"/>
      <c r="S29" s="2"/>
      <c r="T29" s="3"/>
    </row>
    <row r="30" spans="1:20" ht="15.75" x14ac:dyDescent="0.25">
      <c r="A30" s="56" t="s">
        <v>78</v>
      </c>
      <c r="B30" s="13">
        <v>41085</v>
      </c>
      <c r="C30" s="21" t="s">
        <v>27</v>
      </c>
      <c r="D30" s="31">
        <v>5716.88</v>
      </c>
      <c r="E30" s="32">
        <v>196.28</v>
      </c>
      <c r="F30" s="56"/>
      <c r="G30" s="19">
        <v>104.81</v>
      </c>
      <c r="H30" s="20"/>
      <c r="I30" s="20">
        <v>9032.67</v>
      </c>
      <c r="J30" s="20">
        <v>3010.89</v>
      </c>
      <c r="K30" s="20">
        <v>2527.62</v>
      </c>
      <c r="L30" s="20">
        <f t="shared" si="0"/>
        <v>14872.27</v>
      </c>
      <c r="M30" s="20">
        <v>713.08</v>
      </c>
      <c r="N30" s="20">
        <v>2194.38</v>
      </c>
      <c r="O30" s="19">
        <v>57.17</v>
      </c>
      <c r="P30" s="20">
        <f t="shared" si="1"/>
        <v>2964.63</v>
      </c>
      <c r="Q30" s="20">
        <f t="shared" si="2"/>
        <v>11907.64</v>
      </c>
      <c r="R30" s="30" t="s">
        <v>73</v>
      </c>
      <c r="S30" s="2"/>
      <c r="T30" s="3"/>
    </row>
    <row r="31" spans="1:20" ht="15.75" x14ac:dyDescent="0.25">
      <c r="A31" s="56" t="s">
        <v>14</v>
      </c>
      <c r="B31" s="13">
        <v>41487</v>
      </c>
      <c r="C31" s="21" t="s">
        <v>51</v>
      </c>
      <c r="D31" s="31">
        <v>3975.8</v>
      </c>
      <c r="E31" s="32">
        <v>4095.18</v>
      </c>
      <c r="F31" s="56"/>
      <c r="G31" s="19"/>
      <c r="H31" s="20"/>
      <c r="I31" s="20"/>
      <c r="J31" s="20"/>
      <c r="K31" s="20">
        <v>669.89</v>
      </c>
      <c r="L31" s="20">
        <f t="shared" si="0"/>
        <v>4765.07</v>
      </c>
      <c r="M31" s="20">
        <v>512.9</v>
      </c>
      <c r="N31" s="19">
        <v>105.45</v>
      </c>
      <c r="O31" s="19">
        <v>1123.58</v>
      </c>
      <c r="P31" s="20">
        <f t="shared" si="1"/>
        <v>1741.9299999999998</v>
      </c>
      <c r="Q31" s="20">
        <f t="shared" si="2"/>
        <v>3023.14</v>
      </c>
      <c r="R31" s="30"/>
      <c r="S31" s="2"/>
      <c r="T31" s="3"/>
    </row>
    <row r="32" spans="1:20" ht="15.75" x14ac:dyDescent="0.25">
      <c r="A32" s="56" t="s">
        <v>15</v>
      </c>
      <c r="B32" s="13">
        <v>41487</v>
      </c>
      <c r="C32" s="21" t="s">
        <v>28</v>
      </c>
      <c r="D32" s="31">
        <v>5716.88</v>
      </c>
      <c r="E32" s="32">
        <v>5888.39</v>
      </c>
      <c r="F32" s="56"/>
      <c r="G32" s="19"/>
      <c r="H32" s="20"/>
      <c r="I32" s="20"/>
      <c r="J32" s="20"/>
      <c r="K32" s="20">
        <v>1758.02</v>
      </c>
      <c r="L32" s="20">
        <f t="shared" si="0"/>
        <v>7646.41</v>
      </c>
      <c r="M32" s="20">
        <v>713.08</v>
      </c>
      <c r="N32" s="19">
        <v>804.76</v>
      </c>
      <c r="O32" s="19">
        <v>242.27</v>
      </c>
      <c r="P32" s="20">
        <f t="shared" si="1"/>
        <v>1760.1100000000001</v>
      </c>
      <c r="Q32" s="20">
        <f t="shared" si="2"/>
        <v>5886.2999999999993</v>
      </c>
      <c r="R32" s="30"/>
      <c r="S32" s="2"/>
      <c r="T32" s="3"/>
    </row>
    <row r="33" spans="1:20" ht="15.75" x14ac:dyDescent="0.25">
      <c r="A33" s="56" t="s">
        <v>20</v>
      </c>
      <c r="B33" s="13">
        <v>42941</v>
      </c>
      <c r="C33" s="21" t="s">
        <v>50</v>
      </c>
      <c r="D33" s="31">
        <v>2576.7800000000002</v>
      </c>
      <c r="E33" s="32">
        <v>1803.75</v>
      </c>
      <c r="F33" s="25"/>
      <c r="G33" s="19"/>
      <c r="H33" s="19"/>
      <c r="I33" s="19">
        <v>858.93</v>
      </c>
      <c r="J33" s="19">
        <v>286.31</v>
      </c>
      <c r="K33" s="19">
        <v>1078.73</v>
      </c>
      <c r="L33" s="20">
        <f t="shared" si="0"/>
        <v>4027.72</v>
      </c>
      <c r="M33" s="20">
        <v>328.97</v>
      </c>
      <c r="N33" s="31"/>
      <c r="O33" s="31">
        <v>25.77</v>
      </c>
      <c r="P33" s="20">
        <f t="shared" si="1"/>
        <v>354.74</v>
      </c>
      <c r="Q33" s="20">
        <f t="shared" si="2"/>
        <v>3672.9799999999996</v>
      </c>
      <c r="R33" s="30" t="s">
        <v>73</v>
      </c>
      <c r="S33" s="2"/>
      <c r="T33" s="3"/>
    </row>
    <row r="34" spans="1:20" ht="15.75" x14ac:dyDescent="0.25">
      <c r="A34" s="56" t="s">
        <v>71</v>
      </c>
      <c r="B34" s="13">
        <v>42214</v>
      </c>
      <c r="C34" s="21" t="s">
        <v>55</v>
      </c>
      <c r="D34" s="19">
        <v>4016.54</v>
      </c>
      <c r="E34" s="19"/>
      <c r="F34" s="19"/>
      <c r="G34" s="19"/>
      <c r="H34" s="19"/>
      <c r="I34" s="19"/>
      <c r="J34" s="19"/>
      <c r="K34" s="19"/>
      <c r="L34" s="20">
        <f t="shared" si="0"/>
        <v>0</v>
      </c>
      <c r="M34" s="19"/>
      <c r="N34" s="19"/>
      <c r="O34" s="19"/>
      <c r="P34" s="20">
        <f t="shared" si="1"/>
        <v>0</v>
      </c>
      <c r="Q34" s="20">
        <f t="shared" si="2"/>
        <v>0</v>
      </c>
      <c r="R34" s="73" t="s">
        <v>79</v>
      </c>
      <c r="S34" s="2"/>
      <c r="T34" s="3"/>
    </row>
    <row r="35" spans="1:20" ht="15.75" x14ac:dyDescent="0.25">
      <c r="A35" s="56" t="s">
        <v>16</v>
      </c>
      <c r="B35" s="13">
        <v>39937</v>
      </c>
      <c r="C35" s="21" t="s">
        <v>50</v>
      </c>
      <c r="D35" s="31">
        <v>2752.31</v>
      </c>
      <c r="E35" s="32">
        <v>2834.88</v>
      </c>
      <c r="F35" s="33"/>
      <c r="G35" s="31"/>
      <c r="H35" s="19"/>
      <c r="I35" s="19"/>
      <c r="J35" s="19"/>
      <c r="K35" s="19">
        <v>1148.1500000000001</v>
      </c>
      <c r="L35" s="20">
        <f t="shared" si="0"/>
        <v>3983.03</v>
      </c>
      <c r="M35" s="20">
        <v>311.64</v>
      </c>
      <c r="N35" s="19">
        <v>62.13</v>
      </c>
      <c r="O35" s="19">
        <v>154.41999999999999</v>
      </c>
      <c r="P35" s="20">
        <f t="shared" si="1"/>
        <v>528.18999999999994</v>
      </c>
      <c r="Q35" s="20">
        <f t="shared" si="2"/>
        <v>3454.84</v>
      </c>
      <c r="R35" s="34"/>
      <c r="S35" s="4"/>
      <c r="T35" s="5"/>
    </row>
    <row r="36" spans="1:20" ht="15.75" x14ac:dyDescent="0.25">
      <c r="A36" s="56" t="s">
        <v>18</v>
      </c>
      <c r="B36" s="13">
        <v>42681</v>
      </c>
      <c r="C36" s="21" t="s">
        <v>50</v>
      </c>
      <c r="D36" s="31">
        <v>2725.77</v>
      </c>
      <c r="E36" s="32">
        <v>2753.03</v>
      </c>
      <c r="F36" s="33"/>
      <c r="G36" s="31"/>
      <c r="H36" s="35"/>
      <c r="I36" s="35"/>
      <c r="J36" s="35"/>
      <c r="K36" s="35">
        <v>1121.6199999999999</v>
      </c>
      <c r="L36" s="35">
        <f t="shared" si="0"/>
        <v>3874.65</v>
      </c>
      <c r="M36" s="35">
        <v>303.69</v>
      </c>
      <c r="N36" s="31">
        <v>58.47</v>
      </c>
      <c r="O36" s="31">
        <v>180.21</v>
      </c>
      <c r="P36" s="20">
        <f t="shared" si="1"/>
        <v>542.37</v>
      </c>
      <c r="Q36" s="20">
        <f t="shared" si="2"/>
        <v>3332.28</v>
      </c>
      <c r="R36" s="34"/>
      <c r="S36" s="4"/>
      <c r="T36" s="5"/>
    </row>
    <row r="37" spans="1:20" ht="15.75" x14ac:dyDescent="0.25">
      <c r="A37" s="51" t="s">
        <v>17</v>
      </c>
      <c r="B37" s="49">
        <v>40057</v>
      </c>
      <c r="C37" s="50" t="s">
        <v>50</v>
      </c>
      <c r="D37" s="19">
        <v>3669.74</v>
      </c>
      <c r="E37" s="19">
        <v>4079.83</v>
      </c>
      <c r="F37" s="19"/>
      <c r="G37" s="19"/>
      <c r="H37" s="19"/>
      <c r="I37" s="19"/>
      <c r="J37" s="19"/>
      <c r="K37" s="19">
        <v>1483.56</v>
      </c>
      <c r="L37" s="19">
        <f t="shared" si="0"/>
        <v>5563.3899999999994</v>
      </c>
      <c r="M37" s="19">
        <v>509.27</v>
      </c>
      <c r="N37" s="19">
        <v>251.81</v>
      </c>
      <c r="O37" s="19">
        <v>351.79</v>
      </c>
      <c r="P37" s="20">
        <f t="shared" si="1"/>
        <v>1112.8699999999999</v>
      </c>
      <c r="Q37" s="20">
        <f t="shared" si="2"/>
        <v>4450.5199999999995</v>
      </c>
      <c r="R37" s="71"/>
      <c r="S37" s="72"/>
      <c r="T37" s="7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5CCD5-49B6-4C70-BD0E-73E999C30467}">
  <dimension ref="A1:T38"/>
  <sheetViews>
    <sheetView zoomScale="86" zoomScaleNormal="86" workbookViewId="0">
      <selection activeCell="R13" sqref="R13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5.28515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6.28515625" customWidth="1"/>
  </cols>
  <sheetData>
    <row r="1" spans="1:20" x14ac:dyDescent="0.25">
      <c r="A1" s="22">
        <v>43862</v>
      </c>
    </row>
    <row r="3" spans="1:20" ht="31.5" x14ac:dyDescent="0.25">
      <c r="A3" s="52" t="s">
        <v>35</v>
      </c>
      <c r="B3" s="52" t="s">
        <v>40</v>
      </c>
      <c r="C3" s="52" t="s">
        <v>30</v>
      </c>
      <c r="D3" s="52" t="s">
        <v>36</v>
      </c>
      <c r="E3" s="52" t="s">
        <v>65</v>
      </c>
      <c r="F3" s="52"/>
      <c r="G3" s="52" t="s">
        <v>39</v>
      </c>
      <c r="H3" s="52"/>
      <c r="I3" s="52" t="s">
        <v>37</v>
      </c>
      <c r="J3" s="52" t="s">
        <v>38</v>
      </c>
      <c r="K3" s="52" t="s">
        <v>62</v>
      </c>
      <c r="L3" s="52" t="s">
        <v>31</v>
      </c>
      <c r="M3" s="52" t="s">
        <v>19</v>
      </c>
      <c r="N3" s="52" t="s">
        <v>29</v>
      </c>
      <c r="O3" s="52" t="s">
        <v>32</v>
      </c>
      <c r="P3" s="52" t="s">
        <v>33</v>
      </c>
      <c r="Q3" s="52" t="s">
        <v>34</v>
      </c>
      <c r="R3" s="52" t="s">
        <v>41</v>
      </c>
      <c r="S3" s="52"/>
      <c r="T3" s="52"/>
    </row>
    <row r="4" spans="1:20" ht="15.75" x14ac:dyDescent="0.25">
      <c r="A4" s="51" t="s">
        <v>0</v>
      </c>
      <c r="B4" s="49">
        <v>36998</v>
      </c>
      <c r="C4" s="50" t="s">
        <v>54</v>
      </c>
      <c r="D4" s="19">
        <v>7544</v>
      </c>
      <c r="E4" s="19">
        <v>7770.32</v>
      </c>
      <c r="F4" s="19"/>
      <c r="G4" s="19"/>
      <c r="H4" s="19"/>
      <c r="I4" s="19"/>
      <c r="J4" s="19"/>
      <c r="K4" s="19"/>
      <c r="L4" s="19">
        <f>SUM(E4:K4)</f>
        <v>7770.32</v>
      </c>
      <c r="M4" s="19">
        <v>642.34</v>
      </c>
      <c r="N4" s="19">
        <v>1090.83</v>
      </c>
      <c r="O4" s="19">
        <v>274.64</v>
      </c>
      <c r="P4" s="19">
        <f>SUM(M4:O4)</f>
        <v>2007.81</v>
      </c>
      <c r="Q4" s="19">
        <f>L4-P4</f>
        <v>5762.51</v>
      </c>
      <c r="R4" s="30"/>
      <c r="S4" s="2"/>
      <c r="T4" s="2"/>
    </row>
    <row r="5" spans="1:20" ht="15.75" x14ac:dyDescent="0.25">
      <c r="A5" s="51" t="s">
        <v>25</v>
      </c>
      <c r="B5" s="49">
        <v>42205</v>
      </c>
      <c r="C5" s="50" t="s">
        <v>50</v>
      </c>
      <c r="D5" s="19">
        <v>4126</v>
      </c>
      <c r="E5" s="19">
        <v>4801.5200000000004</v>
      </c>
      <c r="F5" s="19"/>
      <c r="G5" s="19"/>
      <c r="H5" s="19"/>
      <c r="I5" s="19"/>
      <c r="J5" s="19"/>
      <c r="K5" s="19"/>
      <c r="L5" s="19">
        <f t="shared" ref="L5:L35" si="0">SUM(E5:K5)</f>
        <v>4801.5200000000004</v>
      </c>
      <c r="M5" s="19">
        <v>528.16999999999996</v>
      </c>
      <c r="N5" s="19">
        <v>282.72000000000003</v>
      </c>
      <c r="O5" s="19">
        <v>384.26</v>
      </c>
      <c r="P5" s="19">
        <f>SUM(M5:O5)</f>
        <v>1195.1500000000001</v>
      </c>
      <c r="Q5" s="19">
        <f>L5-P5</f>
        <v>3606.3700000000003</v>
      </c>
      <c r="R5" s="30"/>
      <c r="S5" s="2"/>
      <c r="T5" s="2"/>
    </row>
    <row r="6" spans="1:20" ht="15.75" x14ac:dyDescent="0.25">
      <c r="A6" s="18" t="s">
        <v>1</v>
      </c>
      <c r="B6" s="49">
        <v>35217</v>
      </c>
      <c r="C6" s="50" t="s">
        <v>60</v>
      </c>
      <c r="D6" s="19">
        <v>7657</v>
      </c>
      <c r="E6" s="19">
        <v>8336.7099999999991</v>
      </c>
      <c r="F6" s="19"/>
      <c r="G6" s="19">
        <f>D6*55%</f>
        <v>4211.3500000000004</v>
      </c>
      <c r="H6" s="19"/>
      <c r="I6" s="19"/>
      <c r="J6" s="19"/>
      <c r="K6" s="19"/>
      <c r="L6" s="19">
        <f t="shared" si="0"/>
        <v>12548.06</v>
      </c>
      <c r="M6" s="19">
        <v>642.34</v>
      </c>
      <c r="N6" s="19">
        <v>2404.71</v>
      </c>
      <c r="O6" s="19">
        <v>419.5</v>
      </c>
      <c r="P6" s="19">
        <f>SUM(M6:O6)</f>
        <v>3466.55</v>
      </c>
      <c r="Q6" s="19">
        <f>L6-P6</f>
        <v>9081.5099999999984</v>
      </c>
      <c r="R6" s="30"/>
      <c r="S6" s="2"/>
      <c r="T6" s="2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19"/>
      <c r="G7" s="19"/>
      <c r="H7" s="19"/>
      <c r="I7" s="19"/>
      <c r="J7" s="19"/>
      <c r="K7" s="19"/>
      <c r="L7" s="19">
        <f t="shared" si="0"/>
        <v>5100</v>
      </c>
      <c r="M7" s="19">
        <v>561</v>
      </c>
      <c r="N7" s="19">
        <v>342.49</v>
      </c>
      <c r="O7" s="19">
        <v>134.74</v>
      </c>
      <c r="P7" s="19">
        <f>SUM(M7:O7)</f>
        <v>1038.23</v>
      </c>
      <c r="Q7" s="19">
        <f>L7-P7</f>
        <v>4061.77</v>
      </c>
      <c r="R7" s="30"/>
      <c r="S7" s="2"/>
      <c r="T7" s="2"/>
    </row>
    <row r="8" spans="1:20" ht="15.75" x14ac:dyDescent="0.25">
      <c r="A8" s="48" t="s">
        <v>2</v>
      </c>
      <c r="B8" s="49">
        <v>41487</v>
      </c>
      <c r="C8" s="50" t="s">
        <v>51</v>
      </c>
      <c r="D8" s="19">
        <v>1948</v>
      </c>
      <c r="E8" s="19">
        <v>2006.44</v>
      </c>
      <c r="F8" s="19"/>
      <c r="G8" s="19"/>
      <c r="H8" s="19"/>
      <c r="I8" s="19"/>
      <c r="J8" s="19"/>
      <c r="K8" s="19"/>
      <c r="L8" s="19">
        <f t="shared" ref="L8" si="1">SUM(E8:K8)</f>
        <v>2006.44</v>
      </c>
      <c r="M8" s="19">
        <v>180.58</v>
      </c>
      <c r="N8" s="19"/>
      <c r="O8" s="19">
        <v>150.54</v>
      </c>
      <c r="P8" s="19">
        <f t="shared" ref="P8:P34" si="2">SUM(M8:O8)</f>
        <v>331.12</v>
      </c>
      <c r="Q8" s="19">
        <f t="shared" ref="Q8:Q34" si="3">L8-P8</f>
        <v>1675.3200000000002</v>
      </c>
      <c r="R8" s="30"/>
      <c r="S8" s="2"/>
      <c r="T8" s="2"/>
    </row>
    <row r="9" spans="1:20" ht="15.75" x14ac:dyDescent="0.25">
      <c r="A9" s="48" t="s">
        <v>24</v>
      </c>
      <c r="B9" s="49">
        <v>39944</v>
      </c>
      <c r="C9" s="50" t="s">
        <v>61</v>
      </c>
      <c r="D9" s="19">
        <v>7323</v>
      </c>
      <c r="E9" s="19">
        <v>7542.69</v>
      </c>
      <c r="F9" s="19"/>
      <c r="G9" s="19"/>
      <c r="H9" s="19"/>
      <c r="I9" s="19"/>
      <c r="J9" s="19"/>
      <c r="K9" s="19"/>
      <c r="L9" s="19">
        <f t="shared" si="0"/>
        <v>7542.69</v>
      </c>
      <c r="M9" s="19">
        <v>642.34</v>
      </c>
      <c r="N9" s="19">
        <v>1029.5</v>
      </c>
      <c r="O9" s="19">
        <v>200.68</v>
      </c>
      <c r="P9" s="19">
        <f t="shared" si="2"/>
        <v>1872.5200000000002</v>
      </c>
      <c r="Q9" s="19">
        <f t="shared" si="3"/>
        <v>5670.1699999999992</v>
      </c>
      <c r="R9" s="30"/>
      <c r="S9" s="2"/>
      <c r="T9" s="2"/>
    </row>
    <row r="10" spans="1:20" ht="15.75" x14ac:dyDescent="0.25">
      <c r="A10" s="51" t="s">
        <v>3</v>
      </c>
      <c r="B10" s="49">
        <v>39944</v>
      </c>
      <c r="C10" s="50" t="s">
        <v>55</v>
      </c>
      <c r="D10" s="19">
        <v>7322</v>
      </c>
      <c r="E10" s="19">
        <v>7541.66</v>
      </c>
      <c r="F10" s="19"/>
      <c r="G10" s="19"/>
      <c r="H10" s="19"/>
      <c r="I10" s="19"/>
      <c r="J10" s="19"/>
      <c r="K10" s="19"/>
      <c r="L10" s="19">
        <f t="shared" si="0"/>
        <v>7541.66</v>
      </c>
      <c r="M10" s="19"/>
      <c r="N10" s="19">
        <v>1204.5999999999999</v>
      </c>
      <c r="O10" s="19">
        <v>134.74</v>
      </c>
      <c r="P10" s="19">
        <f t="shared" si="2"/>
        <v>1339.34</v>
      </c>
      <c r="Q10" s="19">
        <f t="shared" si="3"/>
        <v>6202.32</v>
      </c>
      <c r="R10" s="30"/>
      <c r="S10" s="2"/>
      <c r="T10" s="2"/>
    </row>
    <row r="11" spans="1:20" ht="15.75" x14ac:dyDescent="0.25">
      <c r="A11" s="48" t="s">
        <v>4</v>
      </c>
      <c r="B11" s="49">
        <v>33605</v>
      </c>
      <c r="C11" s="50" t="s">
        <v>50</v>
      </c>
      <c r="D11" s="19">
        <v>5400</v>
      </c>
      <c r="E11" s="19">
        <v>5562</v>
      </c>
      <c r="F11" s="19"/>
      <c r="G11" s="19"/>
      <c r="H11" s="19"/>
      <c r="I11" s="19"/>
      <c r="J11" s="19"/>
      <c r="K11" s="19"/>
      <c r="L11" s="19">
        <f t="shared" ref="L11:L12" si="4">SUM(E11:K11)</f>
        <v>5562</v>
      </c>
      <c r="M11" s="19">
        <v>611.82000000000005</v>
      </c>
      <c r="N11" s="19">
        <v>491.94</v>
      </c>
      <c r="O11" s="19">
        <v>566.24</v>
      </c>
      <c r="P11" s="19">
        <f t="shared" si="2"/>
        <v>1670</v>
      </c>
      <c r="Q11" s="19">
        <f t="shared" si="3"/>
        <v>3892</v>
      </c>
      <c r="R11" s="30"/>
      <c r="S11" s="2"/>
      <c r="T11" s="2"/>
    </row>
    <row r="12" spans="1:20" ht="15.75" x14ac:dyDescent="0.25">
      <c r="A12" s="48" t="s">
        <v>5</v>
      </c>
      <c r="B12" s="49">
        <v>41487</v>
      </c>
      <c r="C12" s="50" t="s">
        <v>50</v>
      </c>
      <c r="D12" s="19">
        <v>1745.33</v>
      </c>
      <c r="E12" s="19">
        <v>1797.69</v>
      </c>
      <c r="F12" s="19"/>
      <c r="G12" s="19"/>
      <c r="H12" s="19"/>
      <c r="I12" s="19"/>
      <c r="J12" s="19"/>
      <c r="K12" s="19"/>
      <c r="L12" s="19">
        <f t="shared" si="4"/>
        <v>1797.69</v>
      </c>
      <c r="M12" s="19">
        <v>143.82</v>
      </c>
      <c r="N12" s="19"/>
      <c r="O12" s="19">
        <v>134.62</v>
      </c>
      <c r="P12" s="19">
        <f t="shared" si="2"/>
        <v>278.44</v>
      </c>
      <c r="Q12" s="19">
        <f t="shared" si="3"/>
        <v>1519.25</v>
      </c>
      <c r="R12" s="30"/>
      <c r="S12" s="2"/>
      <c r="T12" s="2"/>
    </row>
    <row r="13" spans="1:20" ht="15.75" x14ac:dyDescent="0.25">
      <c r="A13" s="48" t="s">
        <v>6</v>
      </c>
      <c r="B13" s="49">
        <v>40616</v>
      </c>
      <c r="C13" s="50" t="s">
        <v>50</v>
      </c>
      <c r="D13" s="19">
        <v>3350</v>
      </c>
      <c r="E13" s="19">
        <v>3950.5</v>
      </c>
      <c r="F13" s="19"/>
      <c r="G13" s="19"/>
      <c r="H13" s="19">
        <v>0</v>
      </c>
      <c r="I13" s="19"/>
      <c r="J13" s="19"/>
      <c r="K13" s="19"/>
      <c r="L13" s="19">
        <f t="shared" si="0"/>
        <v>3950.5</v>
      </c>
      <c r="M13" s="19">
        <v>429.06</v>
      </c>
      <c r="N13" s="19">
        <v>109.04</v>
      </c>
      <c r="O13" s="19">
        <v>186.92</v>
      </c>
      <c r="P13" s="19">
        <f t="shared" si="2"/>
        <v>725.02</v>
      </c>
      <c r="Q13" s="19">
        <f t="shared" si="3"/>
        <v>3225.48</v>
      </c>
      <c r="R13" s="30"/>
      <c r="S13" s="2"/>
      <c r="T13" s="2"/>
    </row>
    <row r="14" spans="1:20" ht="15.75" x14ac:dyDescent="0.25">
      <c r="A14" s="51" t="s">
        <v>21</v>
      </c>
      <c r="B14" s="49">
        <v>43132</v>
      </c>
      <c r="C14" s="50" t="s">
        <v>56</v>
      </c>
      <c r="D14" s="19">
        <v>4073.22</v>
      </c>
      <c r="E14" s="19">
        <v>4073.22</v>
      </c>
      <c r="F14" s="19"/>
      <c r="G14" s="19"/>
      <c r="H14" s="19"/>
      <c r="I14" s="19"/>
      <c r="J14" s="19"/>
      <c r="K14" s="19"/>
      <c r="L14" s="19">
        <f t="shared" si="0"/>
        <v>4073.22</v>
      </c>
      <c r="M14" s="19">
        <v>448.05</v>
      </c>
      <c r="N14" s="19">
        <v>188.98</v>
      </c>
      <c r="O14" s="19">
        <v>309.47000000000003</v>
      </c>
      <c r="P14" s="19">
        <f t="shared" si="2"/>
        <v>946.5</v>
      </c>
      <c r="Q14" s="19">
        <f t="shared" si="3"/>
        <v>3126.72</v>
      </c>
      <c r="R14" s="30"/>
      <c r="S14" s="2"/>
      <c r="T14" s="2"/>
    </row>
    <row r="15" spans="1:20" ht="15.75" x14ac:dyDescent="0.25">
      <c r="A15" s="48" t="s">
        <v>47</v>
      </c>
      <c r="B15" s="49">
        <v>43714</v>
      </c>
      <c r="C15" s="50" t="s">
        <v>48</v>
      </c>
      <c r="D15" s="19">
        <v>2925</v>
      </c>
      <c r="E15" s="19">
        <v>2925</v>
      </c>
      <c r="F15" s="19"/>
      <c r="G15" s="19"/>
      <c r="H15" s="19"/>
      <c r="I15" s="19"/>
      <c r="J15" s="19"/>
      <c r="K15" s="19"/>
      <c r="L15" s="19">
        <f t="shared" si="0"/>
        <v>2925</v>
      </c>
      <c r="M15" s="19">
        <v>321.75</v>
      </c>
      <c r="N15" s="19">
        <v>52.44</v>
      </c>
      <c r="O15" s="19">
        <v>278.17</v>
      </c>
      <c r="P15" s="19">
        <f t="shared" si="2"/>
        <v>652.36</v>
      </c>
      <c r="Q15" s="19">
        <f t="shared" si="3"/>
        <v>2272.64</v>
      </c>
      <c r="R15" s="30"/>
      <c r="S15" s="2"/>
      <c r="T15" s="2"/>
    </row>
    <row r="16" spans="1:20" ht="15.75" x14ac:dyDescent="0.25">
      <c r="A16" s="48" t="s">
        <v>7</v>
      </c>
      <c r="B16" s="49">
        <v>39937</v>
      </c>
      <c r="C16" s="50" t="s">
        <v>26</v>
      </c>
      <c r="D16" s="19">
        <v>7323</v>
      </c>
      <c r="E16" s="19">
        <v>7532.69</v>
      </c>
      <c r="F16" s="19"/>
      <c r="G16" s="19">
        <v>4027.65</v>
      </c>
      <c r="H16" s="19"/>
      <c r="I16" s="19"/>
      <c r="J16" s="19"/>
      <c r="K16" s="19"/>
      <c r="L16" s="19">
        <f t="shared" si="0"/>
        <v>11560.34</v>
      </c>
      <c r="M16" s="19">
        <v>642.34</v>
      </c>
      <c r="N16" s="19">
        <v>2028.82</v>
      </c>
      <c r="O16" s="19">
        <v>6.02</v>
      </c>
      <c r="P16" s="19">
        <f t="shared" si="2"/>
        <v>2677.18</v>
      </c>
      <c r="Q16" s="19">
        <f t="shared" si="3"/>
        <v>8883.16</v>
      </c>
      <c r="R16" s="73" t="s">
        <v>69</v>
      </c>
      <c r="S16" s="2"/>
      <c r="T16" s="2"/>
    </row>
    <row r="17" spans="1:20" ht="15.75" x14ac:dyDescent="0.25">
      <c r="A17" s="48" t="s">
        <v>49</v>
      </c>
      <c r="B17" s="49">
        <v>43711</v>
      </c>
      <c r="C17" s="50" t="s">
        <v>57</v>
      </c>
      <c r="D17" s="19">
        <v>2925</v>
      </c>
      <c r="E17" s="19">
        <v>2925</v>
      </c>
      <c r="F17" s="19"/>
      <c r="G17" s="19"/>
      <c r="H17" s="19"/>
      <c r="I17" s="19"/>
      <c r="J17" s="19"/>
      <c r="K17" s="19"/>
      <c r="L17" s="19">
        <f t="shared" si="0"/>
        <v>2925</v>
      </c>
      <c r="M17" s="19">
        <v>321.75</v>
      </c>
      <c r="N17" s="19">
        <v>52.44</v>
      </c>
      <c r="O17" s="19">
        <v>128.69999999999999</v>
      </c>
      <c r="P17" s="19">
        <f t="shared" si="2"/>
        <v>502.89</v>
      </c>
      <c r="Q17" s="19">
        <f t="shared" si="3"/>
        <v>2422.11</v>
      </c>
      <c r="R17" s="30"/>
      <c r="S17" s="2"/>
      <c r="T17" s="2"/>
    </row>
    <row r="18" spans="1:20" ht="15.75" x14ac:dyDescent="0.25">
      <c r="A18" s="48" t="s">
        <v>8</v>
      </c>
      <c r="B18" s="49">
        <v>42387</v>
      </c>
      <c r="C18" s="50" t="s">
        <v>50</v>
      </c>
      <c r="D18" s="19">
        <v>3388</v>
      </c>
      <c r="E18" s="19">
        <v>3421.88</v>
      </c>
      <c r="F18" s="19"/>
      <c r="G18" s="19"/>
      <c r="H18" s="19"/>
      <c r="I18" s="19"/>
      <c r="J18" s="19"/>
      <c r="K18" s="19"/>
      <c r="L18" s="19">
        <f t="shared" si="0"/>
        <v>3421.88</v>
      </c>
      <c r="M18" s="19">
        <v>376.41</v>
      </c>
      <c r="N18" s="19">
        <v>102.02</v>
      </c>
      <c r="O18" s="19">
        <v>316.42</v>
      </c>
      <c r="P18" s="19">
        <f t="shared" si="2"/>
        <v>794.85</v>
      </c>
      <c r="Q18" s="19">
        <f t="shared" si="3"/>
        <v>2627.03</v>
      </c>
      <c r="R18" s="30"/>
      <c r="S18" s="2"/>
      <c r="T18" s="2"/>
    </row>
    <row r="19" spans="1:20" ht="15.75" x14ac:dyDescent="0.25">
      <c r="A19" s="48" t="s">
        <v>9</v>
      </c>
      <c r="B19" s="49">
        <v>35016</v>
      </c>
      <c r="C19" s="50" t="s">
        <v>50</v>
      </c>
      <c r="D19" s="19">
        <v>3338</v>
      </c>
      <c r="E19" s="19">
        <v>3438.14</v>
      </c>
      <c r="F19" s="19"/>
      <c r="G19" s="19"/>
      <c r="H19" s="19"/>
      <c r="I19" s="19"/>
      <c r="J19" s="19"/>
      <c r="K19" s="19"/>
      <c r="L19" s="19">
        <f t="shared" si="0"/>
        <v>3438.14</v>
      </c>
      <c r="M19" s="19">
        <v>378.2</v>
      </c>
      <c r="N19" s="19">
        <v>104.19</v>
      </c>
      <c r="O19" s="19">
        <v>454.89</v>
      </c>
      <c r="P19" s="19">
        <f t="shared" si="2"/>
        <v>937.28</v>
      </c>
      <c r="Q19" s="19">
        <f t="shared" si="3"/>
        <v>2500.8599999999997</v>
      </c>
      <c r="R19" s="30"/>
      <c r="S19" s="2"/>
      <c r="T19" s="2"/>
    </row>
    <row r="20" spans="1:20" ht="15.75" x14ac:dyDescent="0.25">
      <c r="A20" s="51" t="s">
        <v>10</v>
      </c>
      <c r="B20" s="49">
        <v>41794</v>
      </c>
      <c r="C20" s="50" t="s">
        <v>58</v>
      </c>
      <c r="D20" s="19">
        <v>5520</v>
      </c>
      <c r="E20" s="19">
        <v>5387.52</v>
      </c>
      <c r="F20" s="19"/>
      <c r="G20" s="19">
        <v>3036</v>
      </c>
      <c r="H20" s="19"/>
      <c r="I20" s="19">
        <v>4891.5200000000004</v>
      </c>
      <c r="J20" s="19">
        <v>1630.51</v>
      </c>
      <c r="K20" s="19"/>
      <c r="L20" s="19">
        <f t="shared" si="0"/>
        <v>14945.550000000001</v>
      </c>
      <c r="M20" s="19">
        <v>1351.86</v>
      </c>
      <c r="N20" s="19">
        <v>1892.52</v>
      </c>
      <c r="O20" s="19">
        <v>517.52</v>
      </c>
      <c r="P20" s="19">
        <f>SUM(M20:O20)</f>
        <v>3761.9</v>
      </c>
      <c r="Q20" s="19">
        <f t="shared" si="3"/>
        <v>11183.650000000001</v>
      </c>
      <c r="R20" s="30" t="s">
        <v>73</v>
      </c>
      <c r="S20" s="2"/>
      <c r="T20" s="2"/>
    </row>
    <row r="21" spans="1:20" ht="15.75" x14ac:dyDescent="0.25">
      <c r="A21" s="51" t="s">
        <v>43</v>
      </c>
      <c r="B21" s="49">
        <v>43675</v>
      </c>
      <c r="C21" s="50" t="s">
        <v>52</v>
      </c>
      <c r="D21" s="19">
        <v>2989.62</v>
      </c>
      <c r="E21" s="19">
        <v>2989.62</v>
      </c>
      <c r="F21" s="19"/>
      <c r="G21" s="19"/>
      <c r="H21" s="19"/>
      <c r="I21" s="19"/>
      <c r="J21" s="19"/>
      <c r="K21" s="19"/>
      <c r="L21" s="19">
        <f t="shared" si="0"/>
        <v>2989.62</v>
      </c>
      <c r="M21" s="19">
        <v>269.07</v>
      </c>
      <c r="N21" s="19">
        <v>61.24</v>
      </c>
      <c r="O21" s="19">
        <v>119.58</v>
      </c>
      <c r="P21" s="19">
        <f>SUM(M21:O21)</f>
        <v>449.89</v>
      </c>
      <c r="Q21" s="19">
        <f t="shared" si="3"/>
        <v>2539.73</v>
      </c>
      <c r="R21" s="30"/>
      <c r="S21" s="2"/>
      <c r="T21" s="2"/>
    </row>
    <row r="22" spans="1:20" ht="15.75" x14ac:dyDescent="0.25">
      <c r="A22" s="51" t="s">
        <v>22</v>
      </c>
      <c r="B22" s="49">
        <v>43102</v>
      </c>
      <c r="C22" s="50" t="s">
        <v>48</v>
      </c>
      <c r="D22" s="19">
        <v>3054.92</v>
      </c>
      <c r="E22" s="19">
        <v>3054.92</v>
      </c>
      <c r="F22" s="19"/>
      <c r="G22" s="19"/>
      <c r="H22" s="19" t="s">
        <v>42</v>
      </c>
      <c r="I22" s="19"/>
      <c r="J22" s="19"/>
      <c r="K22" s="19"/>
      <c r="L22" s="19">
        <f t="shared" si="0"/>
        <v>3054.92</v>
      </c>
      <c r="M22" s="19">
        <v>336.36</v>
      </c>
      <c r="N22" s="19">
        <v>61.31</v>
      </c>
      <c r="O22" s="19">
        <v>252.42</v>
      </c>
      <c r="P22" s="19">
        <f t="shared" si="2"/>
        <v>650.09</v>
      </c>
      <c r="Q22" s="19">
        <f t="shared" si="3"/>
        <v>2404.83</v>
      </c>
      <c r="R22" s="30"/>
      <c r="S22" s="2"/>
      <c r="T22" s="2"/>
    </row>
    <row r="23" spans="1:20" ht="15.75" x14ac:dyDescent="0.25">
      <c r="A23" s="51" t="s">
        <v>11</v>
      </c>
      <c r="B23" s="49">
        <v>40242</v>
      </c>
      <c r="C23" s="50" t="s">
        <v>53</v>
      </c>
      <c r="D23" s="19">
        <v>2788</v>
      </c>
      <c r="E23" s="19">
        <v>2871.64</v>
      </c>
      <c r="F23" s="19"/>
      <c r="G23" s="19"/>
      <c r="H23" s="19"/>
      <c r="I23" s="19"/>
      <c r="J23" s="19"/>
      <c r="K23" s="19"/>
      <c r="L23" s="19">
        <f t="shared" si="0"/>
        <v>2871.64</v>
      </c>
      <c r="M23" s="19">
        <v>258.45</v>
      </c>
      <c r="N23" s="19">
        <v>38.97</v>
      </c>
      <c r="O23" s="19">
        <v>298.23</v>
      </c>
      <c r="P23" s="19">
        <f t="shared" si="2"/>
        <v>595.65</v>
      </c>
      <c r="Q23" s="19">
        <f t="shared" si="3"/>
        <v>2275.9899999999998</v>
      </c>
      <c r="R23" s="30"/>
      <c r="S23" s="2"/>
      <c r="T23" s="2"/>
    </row>
    <row r="24" spans="1:20" ht="15.75" x14ac:dyDescent="0.25">
      <c r="A24" s="51" t="s">
        <v>23</v>
      </c>
      <c r="B24" s="49">
        <v>43102</v>
      </c>
      <c r="C24" s="50" t="s">
        <v>45</v>
      </c>
      <c r="D24" s="19">
        <v>2036.61</v>
      </c>
      <c r="E24" s="19">
        <v>1697.18</v>
      </c>
      <c r="F24" s="19"/>
      <c r="G24" s="19"/>
      <c r="H24" s="19"/>
      <c r="I24" s="19"/>
      <c r="J24" s="19"/>
      <c r="K24" s="19"/>
      <c r="L24" s="19">
        <f t="shared" si="0"/>
        <v>1697.18</v>
      </c>
      <c r="M24" s="19">
        <v>156.36000000000001</v>
      </c>
      <c r="N24" s="19"/>
      <c r="O24" s="19">
        <v>79.34</v>
      </c>
      <c r="P24" s="19">
        <f t="shared" si="2"/>
        <v>235.70000000000002</v>
      </c>
      <c r="Q24" s="19">
        <f t="shared" si="3"/>
        <v>1461.48</v>
      </c>
      <c r="R24" s="30"/>
      <c r="S24" s="2"/>
      <c r="T24" s="2"/>
    </row>
    <row r="25" spans="1:20" ht="15.75" x14ac:dyDescent="0.25">
      <c r="A25" s="51" t="s">
        <v>12</v>
      </c>
      <c r="B25" s="49">
        <v>40616</v>
      </c>
      <c r="C25" s="50" t="s">
        <v>50</v>
      </c>
      <c r="D25" s="19">
        <v>2793</v>
      </c>
      <c r="E25" s="19">
        <v>1821.97</v>
      </c>
      <c r="F25" s="19"/>
      <c r="G25" s="19"/>
      <c r="H25" s="19"/>
      <c r="I25" s="19">
        <v>1917.86</v>
      </c>
      <c r="J25" s="19">
        <v>639.29</v>
      </c>
      <c r="K25" s="19"/>
      <c r="L25" s="19">
        <f t="shared" si="0"/>
        <v>4379.12</v>
      </c>
      <c r="M25" s="19">
        <v>350.34</v>
      </c>
      <c r="N25" s="19">
        <v>33.64</v>
      </c>
      <c r="O25" s="19">
        <v>156.84</v>
      </c>
      <c r="P25" s="19">
        <f t="shared" si="2"/>
        <v>540.81999999999994</v>
      </c>
      <c r="Q25" s="19">
        <f t="shared" si="3"/>
        <v>3838.3</v>
      </c>
      <c r="R25" s="30" t="s">
        <v>73</v>
      </c>
      <c r="S25" s="2"/>
      <c r="T25" s="2"/>
    </row>
    <row r="26" spans="1:20" ht="15.75" x14ac:dyDescent="0.25">
      <c r="A26" s="51" t="s">
        <v>44</v>
      </c>
      <c r="B26" s="49">
        <v>43672</v>
      </c>
      <c r="C26" s="50" t="s">
        <v>52</v>
      </c>
      <c r="D26" s="19">
        <v>2989.62</v>
      </c>
      <c r="E26" s="19">
        <v>2989.62</v>
      </c>
      <c r="F26" s="19"/>
      <c r="G26" s="19"/>
      <c r="H26" s="19"/>
      <c r="I26" s="19"/>
      <c r="J26" s="19"/>
      <c r="K26" s="19"/>
      <c r="L26" s="19">
        <f t="shared" si="0"/>
        <v>2989.62</v>
      </c>
      <c r="M26" s="19">
        <v>269.07</v>
      </c>
      <c r="N26" s="19">
        <v>47.02</v>
      </c>
      <c r="O26" s="19">
        <v>119.58</v>
      </c>
      <c r="P26" s="19">
        <f t="shared" si="2"/>
        <v>435.66999999999996</v>
      </c>
      <c r="Q26" s="19">
        <f t="shared" si="3"/>
        <v>2553.9499999999998</v>
      </c>
      <c r="R26" s="30"/>
      <c r="S26" s="2"/>
      <c r="T26" s="2"/>
    </row>
    <row r="27" spans="1:20" ht="15.75" x14ac:dyDescent="0.25">
      <c r="A27" s="51" t="s">
        <v>13</v>
      </c>
      <c r="B27" s="49">
        <v>41085</v>
      </c>
      <c r="C27" s="50" t="s">
        <v>27</v>
      </c>
      <c r="D27" s="19">
        <v>5602</v>
      </c>
      <c r="E27" s="19">
        <v>5770.06</v>
      </c>
      <c r="F27" s="19"/>
      <c r="G27" s="19">
        <v>3081.1</v>
      </c>
      <c r="H27" s="19"/>
      <c r="I27" s="19"/>
      <c r="J27" s="19"/>
      <c r="K27" s="19"/>
      <c r="L27" s="19">
        <f t="shared" si="0"/>
        <v>8851.16</v>
      </c>
      <c r="M27" s="19">
        <v>642.34</v>
      </c>
      <c r="N27" s="19">
        <v>1335.93</v>
      </c>
      <c r="O27" s="19">
        <v>302.51</v>
      </c>
      <c r="P27" s="19">
        <f t="shared" si="2"/>
        <v>2280.7799999999997</v>
      </c>
      <c r="Q27" s="19">
        <f t="shared" si="3"/>
        <v>6570.38</v>
      </c>
      <c r="R27" s="30"/>
      <c r="S27" s="2"/>
      <c r="T27" s="2"/>
    </row>
    <row r="28" spans="1:20" ht="15.75" x14ac:dyDescent="0.25">
      <c r="A28" s="51" t="s">
        <v>14</v>
      </c>
      <c r="B28" s="49">
        <v>41487</v>
      </c>
      <c r="C28" s="50" t="s">
        <v>51</v>
      </c>
      <c r="D28" s="19">
        <v>3896</v>
      </c>
      <c r="E28" s="19">
        <v>4012.88</v>
      </c>
      <c r="F28" s="19"/>
      <c r="G28" s="19"/>
      <c r="H28" s="19"/>
      <c r="I28" s="19"/>
      <c r="J28" s="19"/>
      <c r="K28" s="19"/>
      <c r="L28" s="19">
        <f t="shared" si="0"/>
        <v>4012.88</v>
      </c>
      <c r="M28" s="19">
        <v>441.42</v>
      </c>
      <c r="N28" s="19">
        <v>43.48</v>
      </c>
      <c r="O28" s="19">
        <v>1276.82</v>
      </c>
      <c r="P28" s="19">
        <f t="shared" si="2"/>
        <v>1761.72</v>
      </c>
      <c r="Q28" s="19">
        <f t="shared" si="3"/>
        <v>2251.16</v>
      </c>
      <c r="R28" s="30"/>
      <c r="S28" s="2"/>
      <c r="T28" s="2"/>
    </row>
    <row r="29" spans="1:20" ht="15.75" x14ac:dyDescent="0.25">
      <c r="A29" s="51" t="s">
        <v>15</v>
      </c>
      <c r="B29" s="49">
        <v>41487</v>
      </c>
      <c r="C29" s="50" t="s">
        <v>28</v>
      </c>
      <c r="D29" s="19">
        <v>5602</v>
      </c>
      <c r="E29" s="19">
        <v>5770.06</v>
      </c>
      <c r="F29" s="19"/>
      <c r="G29" s="19"/>
      <c r="H29" s="19"/>
      <c r="I29" s="19"/>
      <c r="J29" s="19"/>
      <c r="K29" s="19"/>
      <c r="L29" s="19">
        <f t="shared" si="0"/>
        <v>5770.06</v>
      </c>
      <c r="M29" s="19">
        <v>634.71</v>
      </c>
      <c r="N29" s="19">
        <v>542.86</v>
      </c>
      <c r="O29" s="19">
        <v>337.58</v>
      </c>
      <c r="P29" s="19">
        <f t="shared" si="2"/>
        <v>1515.15</v>
      </c>
      <c r="Q29" s="19">
        <f t="shared" si="3"/>
        <v>4254.91</v>
      </c>
      <c r="R29" s="30"/>
      <c r="S29" s="2"/>
      <c r="T29" s="2"/>
    </row>
    <row r="30" spans="1:20" ht="15.75" x14ac:dyDescent="0.25">
      <c r="A30" s="51" t="s">
        <v>20</v>
      </c>
      <c r="B30" s="49">
        <v>42941</v>
      </c>
      <c r="C30" s="50" t="s">
        <v>50</v>
      </c>
      <c r="D30" s="19">
        <v>2525</v>
      </c>
      <c r="E30" s="19">
        <v>2525</v>
      </c>
      <c r="F30" s="19"/>
      <c r="G30" s="19" t="s">
        <v>59</v>
      </c>
      <c r="H30" s="19"/>
      <c r="I30" s="19"/>
      <c r="J30" s="19"/>
      <c r="K30" s="19"/>
      <c r="L30" s="19">
        <f t="shared" si="0"/>
        <v>2525</v>
      </c>
      <c r="M30" s="19">
        <v>227.25</v>
      </c>
      <c r="N30" s="19"/>
      <c r="O30" s="19">
        <v>180.6</v>
      </c>
      <c r="P30" s="19">
        <f t="shared" si="2"/>
        <v>407.85</v>
      </c>
      <c r="Q30" s="19">
        <f t="shared" si="3"/>
        <v>2117.15</v>
      </c>
      <c r="R30" s="30"/>
      <c r="S30" s="2"/>
      <c r="T30" s="2"/>
    </row>
    <row r="31" spans="1:20" ht="15.75" x14ac:dyDescent="0.25">
      <c r="A31" s="15" t="s">
        <v>71</v>
      </c>
      <c r="B31" s="13">
        <v>42214</v>
      </c>
      <c r="C31" s="17" t="s">
        <v>55</v>
      </c>
      <c r="D31" s="31">
        <v>4016.54</v>
      </c>
      <c r="E31" s="32"/>
      <c r="F31" s="33"/>
      <c r="G31" s="31"/>
      <c r="H31" s="20"/>
      <c r="I31" s="20"/>
      <c r="J31" s="20"/>
      <c r="K31" s="20"/>
      <c r="L31" s="20"/>
      <c r="M31" s="20"/>
      <c r="N31" s="31"/>
      <c r="O31" s="31"/>
      <c r="P31" s="20"/>
      <c r="Q31" s="20"/>
      <c r="R31" s="55" t="s">
        <v>72</v>
      </c>
      <c r="S31" s="2"/>
      <c r="T31" s="2"/>
    </row>
    <row r="32" spans="1:20" ht="15.75" x14ac:dyDescent="0.25">
      <c r="A32" s="51" t="s">
        <v>16</v>
      </c>
      <c r="B32" s="49">
        <v>39937</v>
      </c>
      <c r="C32" s="50" t="s">
        <v>50</v>
      </c>
      <c r="D32" s="19">
        <v>2697</v>
      </c>
      <c r="E32" s="19">
        <v>2777.91</v>
      </c>
      <c r="F32" s="19"/>
      <c r="G32" s="19"/>
      <c r="H32" s="19"/>
      <c r="I32" s="19"/>
      <c r="J32" s="19"/>
      <c r="K32" s="19"/>
      <c r="L32" s="19">
        <f t="shared" si="0"/>
        <v>2777.91</v>
      </c>
      <c r="M32" s="19">
        <v>250.01</v>
      </c>
      <c r="N32" s="19">
        <v>32.57</v>
      </c>
      <c r="O32" s="19">
        <v>237.48</v>
      </c>
      <c r="P32" s="19">
        <f t="shared" si="2"/>
        <v>520.05999999999995</v>
      </c>
      <c r="Q32" s="19">
        <f t="shared" si="3"/>
        <v>2257.85</v>
      </c>
      <c r="R32" s="30"/>
      <c r="S32" s="2"/>
      <c r="T32" s="2"/>
    </row>
    <row r="33" spans="1:20" ht="15.75" x14ac:dyDescent="0.25">
      <c r="A33" s="51" t="s">
        <v>18</v>
      </c>
      <c r="B33" s="49">
        <v>42681</v>
      </c>
      <c r="C33" s="50" t="s">
        <v>50</v>
      </c>
      <c r="D33" s="19">
        <v>2671</v>
      </c>
      <c r="E33" s="19">
        <v>2697.71</v>
      </c>
      <c r="F33" s="19"/>
      <c r="G33" s="19"/>
      <c r="H33" s="19"/>
      <c r="I33" s="19"/>
      <c r="J33" s="19"/>
      <c r="K33" s="19"/>
      <c r="L33" s="19">
        <f t="shared" si="0"/>
        <v>2697.71</v>
      </c>
      <c r="M33" s="19">
        <v>247.6</v>
      </c>
      <c r="N33" s="19">
        <v>30.75</v>
      </c>
      <c r="O33" s="19">
        <v>235.22</v>
      </c>
      <c r="P33" s="19">
        <f t="shared" si="2"/>
        <v>513.57000000000005</v>
      </c>
      <c r="Q33" s="19">
        <f t="shared" si="3"/>
        <v>2184.14</v>
      </c>
      <c r="R33" s="30"/>
      <c r="S33" s="2"/>
      <c r="T33" s="2"/>
    </row>
    <row r="34" spans="1:20" ht="15.75" x14ac:dyDescent="0.25">
      <c r="A34" s="51" t="s">
        <v>17</v>
      </c>
      <c r="B34" s="49">
        <v>40057</v>
      </c>
      <c r="C34" s="50" t="s">
        <v>50</v>
      </c>
      <c r="D34" s="19">
        <v>3596</v>
      </c>
      <c r="E34" s="19">
        <v>4003.88</v>
      </c>
      <c r="F34" s="19"/>
      <c r="G34" s="19"/>
      <c r="H34" s="19"/>
      <c r="I34" s="19"/>
      <c r="J34" s="19"/>
      <c r="K34" s="19"/>
      <c r="L34" s="19">
        <f t="shared" si="0"/>
        <v>4003.88</v>
      </c>
      <c r="M34" s="19">
        <v>440.43</v>
      </c>
      <c r="N34" s="19">
        <v>151.28</v>
      </c>
      <c r="O34" s="19">
        <v>468.82</v>
      </c>
      <c r="P34" s="19">
        <f t="shared" si="2"/>
        <v>1060.53</v>
      </c>
      <c r="Q34" s="19">
        <f t="shared" si="3"/>
        <v>2943.3500000000004</v>
      </c>
      <c r="R34" s="30"/>
      <c r="S34" s="2"/>
      <c r="T34" s="2"/>
    </row>
    <row r="35" spans="1:20" ht="16.5" thickBot="1" x14ac:dyDescent="0.3">
      <c r="A35" s="26"/>
      <c r="B35" s="13"/>
      <c r="C35" s="21"/>
      <c r="D35" s="31"/>
      <c r="E35" s="32"/>
      <c r="F35" s="33"/>
      <c r="G35" s="31"/>
      <c r="H35" s="35"/>
      <c r="I35" s="35"/>
      <c r="J35" s="35"/>
      <c r="K35" s="35"/>
      <c r="L35" s="20">
        <f t="shared" si="0"/>
        <v>0</v>
      </c>
      <c r="M35" s="20"/>
      <c r="N35" s="31"/>
      <c r="O35" s="31"/>
      <c r="P35" s="20"/>
      <c r="Q35" s="20"/>
      <c r="R35" s="30"/>
      <c r="S35" s="2"/>
      <c r="T35" s="3"/>
    </row>
    <row r="36" spans="1:20" ht="15.75" thickBot="1" x14ac:dyDescent="0.3">
      <c r="A36" s="36"/>
      <c r="B36" s="37"/>
      <c r="C36" s="38"/>
      <c r="D36" s="38"/>
      <c r="E36" s="39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7"/>
      <c r="T36" s="7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2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289EB-99A7-433C-8803-97CA3C7AA2B8}">
  <dimension ref="A1:T39"/>
  <sheetViews>
    <sheetView zoomScale="86" zoomScaleNormal="86" workbookViewId="0">
      <selection activeCell="A17" sqref="A17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43891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274.64</v>
      </c>
      <c r="P4" s="20">
        <f>SUM(M4:O4)</f>
        <v>2059.1</v>
      </c>
      <c r="Q4" s="20">
        <f>L4-P4</f>
        <v>5711.2199999999993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2540.34</v>
      </c>
      <c r="F5" s="25"/>
      <c r="G5" s="19"/>
      <c r="H5" s="20"/>
      <c r="I5" s="20">
        <v>2400.7600000000002</v>
      </c>
      <c r="J5" s="20">
        <v>800.25</v>
      </c>
      <c r="K5" s="20"/>
      <c r="L5" s="20">
        <f t="shared" ref="L5:L36" si="0">SUM(E5:K5)</f>
        <v>5741.35</v>
      </c>
      <c r="M5" s="20">
        <v>662.72</v>
      </c>
      <c r="N5" s="19">
        <v>60.03</v>
      </c>
      <c r="O5" s="19">
        <v>447.53</v>
      </c>
      <c r="P5" s="20">
        <f>SUM(M5:O5)</f>
        <v>1170.28</v>
      </c>
      <c r="Q5" s="20">
        <f>L5-P5</f>
        <v>4571.0700000000006</v>
      </c>
      <c r="R5" s="30" t="s">
        <v>73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/>
      <c r="L6" s="20">
        <f t="shared" si="0"/>
        <v>12548.06</v>
      </c>
      <c r="M6" s="20">
        <v>713.08</v>
      </c>
      <c r="N6" s="19">
        <v>2385.2600000000002</v>
      </c>
      <c r="O6" s="19">
        <v>419.5</v>
      </c>
      <c r="P6" s="20">
        <f>SUM(M6:O6)</f>
        <v>3517.84</v>
      </c>
      <c r="Q6" s="20">
        <f>L6-P6</f>
        <v>9030.2199999999993</v>
      </c>
      <c r="R6" s="30"/>
      <c r="S6" s="2"/>
      <c r="T6" s="3"/>
    </row>
    <row r="7" spans="1:20" ht="15.75" x14ac:dyDescent="0.25">
      <c r="A7" s="43" t="s">
        <v>63</v>
      </c>
      <c r="B7" s="44">
        <v>43850</v>
      </c>
      <c r="C7" s="45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si="0"/>
        <v>5100</v>
      </c>
      <c r="M7" s="20">
        <v>572.92999999999995</v>
      </c>
      <c r="N7" s="19">
        <v>339.8</v>
      </c>
      <c r="O7" s="19">
        <v>134.74</v>
      </c>
      <c r="P7" s="20">
        <f>SUM(M7:O7)</f>
        <v>1047.47</v>
      </c>
      <c r="Q7" s="20">
        <f>L7-P7</f>
        <v>4052.5299999999997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1404.51</v>
      </c>
      <c r="F8" s="25"/>
      <c r="G8" s="19"/>
      <c r="H8" s="20"/>
      <c r="I8" s="20">
        <v>668.81</v>
      </c>
      <c r="J8" s="20">
        <v>222.94</v>
      </c>
      <c r="K8" s="20"/>
      <c r="L8" s="20">
        <f t="shared" si="0"/>
        <v>2296.2599999999998</v>
      </c>
      <c r="M8" s="20">
        <v>197.17</v>
      </c>
      <c r="N8" s="19"/>
      <c r="O8" s="19">
        <v>150.54</v>
      </c>
      <c r="P8" s="20">
        <f t="shared" ref="P8:P35" si="1">SUM(M8:O8)</f>
        <v>347.71</v>
      </c>
      <c r="Q8" s="20">
        <f t="shared" ref="Q8:Q35" si="2">L8-P8</f>
        <v>1948.5499999999997</v>
      </c>
      <c r="R8" s="30" t="s">
        <v>73</v>
      </c>
      <c r="S8" s="2"/>
      <c r="T8" s="3"/>
    </row>
    <row r="9" spans="1:20" ht="16.5" thickBot="1" x14ac:dyDescent="0.3">
      <c r="A9" s="54" t="s">
        <v>24</v>
      </c>
      <c r="B9" s="12">
        <v>39944</v>
      </c>
      <c r="C9" s="17" t="s">
        <v>61</v>
      </c>
      <c r="D9" s="19">
        <v>7323</v>
      </c>
      <c r="E9" s="24">
        <v>5531.31</v>
      </c>
      <c r="F9" s="25"/>
      <c r="G9" s="19"/>
      <c r="H9" s="20"/>
      <c r="I9" s="20">
        <v>3519.92</v>
      </c>
      <c r="J9" s="20">
        <v>1173.31</v>
      </c>
      <c r="K9" s="20"/>
      <c r="L9" s="20">
        <f t="shared" si="0"/>
        <v>10224.539999999999</v>
      </c>
      <c r="M9" s="20">
        <v>848.25</v>
      </c>
      <c r="N9" s="19">
        <v>859.27</v>
      </c>
      <c r="O9" s="19">
        <v>200.68</v>
      </c>
      <c r="P9" s="20">
        <f t="shared" si="1"/>
        <v>1908.2</v>
      </c>
      <c r="Q9" s="20">
        <f t="shared" si="2"/>
        <v>8316.3399999999983</v>
      </c>
      <c r="R9" s="30" t="s">
        <v>73</v>
      </c>
      <c r="S9" s="2"/>
      <c r="T9" s="3"/>
    </row>
    <row r="10" spans="1:20" ht="16.5" thickTop="1" x14ac:dyDescent="0.25">
      <c r="A10" s="53" t="s">
        <v>67</v>
      </c>
      <c r="B10" s="12">
        <v>43906</v>
      </c>
      <c r="C10" s="17" t="s">
        <v>48</v>
      </c>
      <c r="D10" s="19">
        <v>1950</v>
      </c>
      <c r="E10" s="24">
        <v>1040</v>
      </c>
      <c r="F10" s="25"/>
      <c r="G10" s="19"/>
      <c r="H10" s="20"/>
      <c r="I10" s="20"/>
      <c r="J10" s="20"/>
      <c r="K10" s="20"/>
      <c r="L10" s="20">
        <f t="shared" si="0"/>
        <v>1040</v>
      </c>
      <c r="M10" s="20">
        <v>78</v>
      </c>
      <c r="N10" s="19"/>
      <c r="O10" s="19">
        <v>46.8</v>
      </c>
      <c r="P10" s="20">
        <f t="shared" si="1"/>
        <v>124.8</v>
      </c>
      <c r="Q10" s="20">
        <f t="shared" si="2"/>
        <v>915.2</v>
      </c>
      <c r="R10" s="30"/>
      <c r="S10" s="2"/>
      <c r="T10" s="3"/>
    </row>
    <row r="11" spans="1:20" ht="15.75" x14ac:dyDescent="0.25">
      <c r="A11" s="15" t="s">
        <v>3</v>
      </c>
      <c r="B11" s="12">
        <v>39944</v>
      </c>
      <c r="C11" s="17" t="s">
        <v>55</v>
      </c>
      <c r="D11" s="19">
        <v>7322</v>
      </c>
      <c r="E11" s="24">
        <v>7541.66</v>
      </c>
      <c r="F11" s="25"/>
      <c r="G11" s="19"/>
      <c r="H11" s="20"/>
      <c r="I11" s="20"/>
      <c r="J11" s="20"/>
      <c r="K11" s="20"/>
      <c r="L11" s="20">
        <f t="shared" si="0"/>
        <v>7541.66</v>
      </c>
      <c r="M11" s="20"/>
      <c r="N11" s="19">
        <v>1204.5999999999999</v>
      </c>
      <c r="O11" s="19">
        <v>134.74</v>
      </c>
      <c r="P11" s="20">
        <f t="shared" si="1"/>
        <v>1339.34</v>
      </c>
      <c r="Q11" s="20">
        <f t="shared" si="2"/>
        <v>6202.32</v>
      </c>
      <c r="R11" s="30"/>
      <c r="S11" s="2"/>
      <c r="T11" s="3"/>
    </row>
    <row r="12" spans="1:20" ht="15.75" x14ac:dyDescent="0.25">
      <c r="A12" s="18" t="s">
        <v>4</v>
      </c>
      <c r="B12" s="12">
        <v>33605</v>
      </c>
      <c r="C12" s="17" t="s">
        <v>50</v>
      </c>
      <c r="D12" s="19">
        <v>5400</v>
      </c>
      <c r="E12" s="24">
        <v>5562</v>
      </c>
      <c r="F12" s="25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579.67999999999995</v>
      </c>
      <c r="P12" s="20">
        <f t="shared" si="1"/>
        <v>1702.1399999999999</v>
      </c>
      <c r="Q12" s="20">
        <f t="shared" si="2"/>
        <v>3859.86</v>
      </c>
      <c r="R12" s="30"/>
      <c r="S12" s="2"/>
      <c r="T12" s="3"/>
    </row>
    <row r="13" spans="1:20" ht="15.75" x14ac:dyDescent="0.25">
      <c r="A13" s="18" t="s">
        <v>5</v>
      </c>
      <c r="B13" s="12">
        <v>41487</v>
      </c>
      <c r="C13" s="17" t="s">
        <v>50</v>
      </c>
      <c r="D13" s="19">
        <v>1745.33</v>
      </c>
      <c r="E13" s="24">
        <v>1318.31</v>
      </c>
      <c r="F13" s="25"/>
      <c r="G13" s="19"/>
      <c r="H13" s="20"/>
      <c r="I13" s="20">
        <v>599.23</v>
      </c>
      <c r="J13" s="20">
        <v>199.74</v>
      </c>
      <c r="K13" s="20"/>
      <c r="L13" s="20">
        <f t="shared" si="0"/>
        <v>2117.2799999999997</v>
      </c>
      <c r="M13" s="20">
        <v>166.88</v>
      </c>
      <c r="N13" s="19"/>
      <c r="O13" s="19">
        <v>134.62</v>
      </c>
      <c r="P13" s="20">
        <f t="shared" si="1"/>
        <v>301.5</v>
      </c>
      <c r="Q13" s="20">
        <f t="shared" si="2"/>
        <v>1815.7799999999997</v>
      </c>
      <c r="R13" s="30" t="s">
        <v>73</v>
      </c>
      <c r="S13" s="2"/>
      <c r="T13" s="3"/>
    </row>
    <row r="14" spans="1:20" ht="15.75" x14ac:dyDescent="0.25">
      <c r="A14" s="18" t="s">
        <v>6</v>
      </c>
      <c r="B14" s="12">
        <v>40616</v>
      </c>
      <c r="C14" s="17" t="s">
        <v>50</v>
      </c>
      <c r="D14" s="19">
        <v>3350</v>
      </c>
      <c r="E14" s="24">
        <v>3950.5</v>
      </c>
      <c r="F14" s="25"/>
      <c r="G14" s="19"/>
      <c r="H14" s="20">
        <v>0</v>
      </c>
      <c r="I14" s="20"/>
      <c r="J14" s="20"/>
      <c r="K14" s="20"/>
      <c r="L14" s="20">
        <f t="shared" si="0"/>
        <v>3950.5</v>
      </c>
      <c r="M14" s="20">
        <v>429.06</v>
      </c>
      <c r="N14" s="19">
        <v>109.04</v>
      </c>
      <c r="O14" s="19">
        <v>186.92</v>
      </c>
      <c r="P14" s="20">
        <f t="shared" si="1"/>
        <v>725.02</v>
      </c>
      <c r="Q14" s="20">
        <f t="shared" si="2"/>
        <v>3225.48</v>
      </c>
      <c r="R14" s="30"/>
      <c r="S14" s="2"/>
      <c r="T14" s="3"/>
    </row>
    <row r="15" spans="1:20" ht="15.75" x14ac:dyDescent="0.25">
      <c r="A15" s="15" t="s">
        <v>21</v>
      </c>
      <c r="B15" s="12">
        <v>43132</v>
      </c>
      <c r="C15" s="17" t="s">
        <v>56</v>
      </c>
      <c r="D15" s="19">
        <v>4073.22</v>
      </c>
      <c r="E15" s="24">
        <v>4073.22</v>
      </c>
      <c r="F15" s="25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312.69</v>
      </c>
      <c r="P15" s="20">
        <f t="shared" si="1"/>
        <v>933.68000000000006</v>
      </c>
      <c r="Q15" s="20">
        <f t="shared" si="2"/>
        <v>3139.54</v>
      </c>
      <c r="R15" s="30"/>
      <c r="S15" s="2"/>
      <c r="T15" s="3"/>
    </row>
    <row r="16" spans="1:20" ht="15.75" x14ac:dyDescent="0.25">
      <c r="A16" s="18" t="s">
        <v>47</v>
      </c>
      <c r="B16" s="12">
        <v>43714</v>
      </c>
      <c r="C16" s="17" t="s">
        <v>48</v>
      </c>
      <c r="D16" s="19">
        <v>2925</v>
      </c>
      <c r="E16" s="24">
        <v>2925</v>
      </c>
      <c r="F16" s="25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56.13</v>
      </c>
      <c r="O16" s="19">
        <v>252.72</v>
      </c>
      <c r="P16" s="20">
        <f t="shared" si="1"/>
        <v>581.47</v>
      </c>
      <c r="Q16" s="20">
        <f t="shared" si="2"/>
        <v>2343.5299999999997</v>
      </c>
      <c r="R16" s="30"/>
      <c r="S16" s="2"/>
      <c r="T16" s="3"/>
    </row>
    <row r="17" spans="1:20" ht="15.75" x14ac:dyDescent="0.25">
      <c r="A17" s="18" t="s">
        <v>7</v>
      </c>
      <c r="B17" s="12">
        <v>39937</v>
      </c>
      <c r="C17" s="17" t="s">
        <v>26</v>
      </c>
      <c r="D17" s="19">
        <v>7323</v>
      </c>
      <c r="E17" s="24">
        <v>385.68</v>
      </c>
      <c r="F17" s="25"/>
      <c r="G17" s="19"/>
      <c r="H17" s="20"/>
      <c r="I17" s="20">
        <v>11560.34</v>
      </c>
      <c r="J17" s="20">
        <v>3853.45</v>
      </c>
      <c r="K17" s="20"/>
      <c r="L17" s="20">
        <f t="shared" si="0"/>
        <v>15799.470000000001</v>
      </c>
      <c r="M17" s="20">
        <v>713.08</v>
      </c>
      <c r="N17" s="19">
        <v>3080.6</v>
      </c>
      <c r="O17" s="19">
        <v>6.02</v>
      </c>
      <c r="P17" s="20">
        <f t="shared" si="1"/>
        <v>3799.7</v>
      </c>
      <c r="Q17" s="20">
        <f t="shared" si="2"/>
        <v>11999.77</v>
      </c>
      <c r="R17" s="30" t="s">
        <v>73</v>
      </c>
      <c r="S17" s="2"/>
      <c r="T17" s="3"/>
    </row>
    <row r="18" spans="1:20" ht="15.75" x14ac:dyDescent="0.25">
      <c r="A18" s="18" t="s">
        <v>49</v>
      </c>
      <c r="B18" s="12">
        <v>43711</v>
      </c>
      <c r="C18" s="17" t="s">
        <v>57</v>
      </c>
      <c r="D18" s="19">
        <v>2925</v>
      </c>
      <c r="E18" s="24">
        <v>2925</v>
      </c>
      <c r="F18" s="25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290.16000000000003</v>
      </c>
      <c r="P18" s="20">
        <f t="shared" si="1"/>
        <v>618.91000000000008</v>
      </c>
      <c r="Q18" s="20">
        <f t="shared" si="2"/>
        <v>2306.09</v>
      </c>
      <c r="R18" s="30"/>
      <c r="S18" s="2"/>
      <c r="T18" s="3"/>
    </row>
    <row r="19" spans="1:20" ht="15.75" x14ac:dyDescent="0.25">
      <c r="A19" s="18" t="s">
        <v>8</v>
      </c>
      <c r="B19" s="12">
        <v>42387</v>
      </c>
      <c r="C19" s="17" t="s">
        <v>50</v>
      </c>
      <c r="D19" s="19">
        <v>3388</v>
      </c>
      <c r="E19" s="24">
        <v>3421.88</v>
      </c>
      <c r="F19" s="25"/>
      <c r="G19" s="19"/>
      <c r="H19" s="20"/>
      <c r="I19" s="20"/>
      <c r="J19" s="20"/>
      <c r="K19" s="20"/>
      <c r="L19" s="20">
        <f t="shared" si="0"/>
        <v>3421.88</v>
      </c>
      <c r="M19" s="20">
        <v>376.41</v>
      </c>
      <c r="N19" s="19">
        <v>102.02</v>
      </c>
      <c r="O19" s="19">
        <v>316.42</v>
      </c>
      <c r="P19" s="20">
        <f t="shared" si="1"/>
        <v>794.85</v>
      </c>
      <c r="Q19" s="20">
        <f t="shared" si="2"/>
        <v>2627.03</v>
      </c>
      <c r="R19" s="30"/>
      <c r="S19" s="2"/>
      <c r="T19" s="3"/>
    </row>
    <row r="20" spans="1:20" ht="15.75" x14ac:dyDescent="0.25">
      <c r="A20" s="18" t="s">
        <v>9</v>
      </c>
      <c r="B20" s="12">
        <v>35016</v>
      </c>
      <c r="C20" s="17" t="s">
        <v>50</v>
      </c>
      <c r="D20" s="19">
        <v>3338</v>
      </c>
      <c r="E20" s="24">
        <v>3438.14</v>
      </c>
      <c r="F20" s="25"/>
      <c r="G20" s="19"/>
      <c r="H20" s="20"/>
      <c r="I20" s="20"/>
      <c r="J20" s="20"/>
      <c r="K20" s="20"/>
      <c r="L20" s="20">
        <f t="shared" si="0"/>
        <v>3438.14</v>
      </c>
      <c r="M20" s="20">
        <v>378.2</v>
      </c>
      <c r="N20" s="19">
        <v>104.19</v>
      </c>
      <c r="O20" s="19">
        <v>454.89</v>
      </c>
      <c r="P20" s="20">
        <f t="shared" si="1"/>
        <v>937.28</v>
      </c>
      <c r="Q20" s="20">
        <f t="shared" si="2"/>
        <v>2500.8599999999997</v>
      </c>
      <c r="R20" s="30"/>
      <c r="S20" s="2"/>
      <c r="T20" s="3"/>
    </row>
    <row r="21" spans="1:20" ht="15.75" x14ac:dyDescent="0.25">
      <c r="A21" s="15" t="s">
        <v>10</v>
      </c>
      <c r="B21" s="12">
        <v>41794</v>
      </c>
      <c r="C21" s="17" t="s">
        <v>58</v>
      </c>
      <c r="D21" s="19">
        <v>5520</v>
      </c>
      <c r="E21" s="24">
        <v>3861.36</v>
      </c>
      <c r="F21" s="25"/>
      <c r="G21" s="19">
        <v>1821.6</v>
      </c>
      <c r="H21" s="20"/>
      <c r="I21" s="20"/>
      <c r="J21" s="20"/>
      <c r="K21" s="20"/>
      <c r="L21" s="20">
        <f t="shared" si="0"/>
        <v>5682.96</v>
      </c>
      <c r="M21" s="20">
        <v>642.34</v>
      </c>
      <c r="N21" s="19">
        <v>1476.19</v>
      </c>
      <c r="O21" s="19">
        <v>517.52</v>
      </c>
      <c r="P21" s="20">
        <f>SUM(M21:O21)</f>
        <v>2636.05</v>
      </c>
      <c r="Q21" s="20">
        <f t="shared" si="2"/>
        <v>3046.91</v>
      </c>
      <c r="R21" s="30"/>
      <c r="S21" s="2"/>
      <c r="T21" s="3"/>
    </row>
    <row r="22" spans="1:20" ht="15.75" x14ac:dyDescent="0.25">
      <c r="A22" s="15" t="s">
        <v>43</v>
      </c>
      <c r="B22" s="12">
        <v>43675</v>
      </c>
      <c r="C22" s="17" t="s">
        <v>52</v>
      </c>
      <c r="D22" s="19">
        <v>2989.62</v>
      </c>
      <c r="E22" s="24">
        <v>5979.24</v>
      </c>
      <c r="F22" s="25"/>
      <c r="G22" s="19"/>
      <c r="H22" s="20"/>
      <c r="I22" s="20"/>
      <c r="J22" s="20"/>
      <c r="K22" s="20"/>
      <c r="L22" s="20">
        <f t="shared" si="0"/>
        <v>5979.24</v>
      </c>
      <c r="M22" s="20">
        <v>696.02</v>
      </c>
      <c r="N22" s="19">
        <v>583.53</v>
      </c>
      <c r="O22" s="19">
        <v>131.54</v>
      </c>
      <c r="P22" s="20">
        <f>SUM(M22:O22)</f>
        <v>1411.09</v>
      </c>
      <c r="Q22" s="20">
        <f t="shared" si="2"/>
        <v>4568.1499999999996</v>
      </c>
      <c r="R22" s="30"/>
      <c r="S22" s="2"/>
      <c r="T22" s="3"/>
    </row>
    <row r="23" spans="1:20" ht="15.75" x14ac:dyDescent="0.25">
      <c r="A23" s="15" t="s">
        <v>22</v>
      </c>
      <c r="B23" s="12">
        <v>43102</v>
      </c>
      <c r="C23" s="17" t="s">
        <v>48</v>
      </c>
      <c r="D23" s="19">
        <v>3054.92</v>
      </c>
      <c r="E23" s="24">
        <v>3054.92</v>
      </c>
      <c r="F23" s="25"/>
      <c r="G23" s="19"/>
      <c r="H23" s="20" t="s">
        <v>42</v>
      </c>
      <c r="I23" s="20"/>
      <c r="J23" s="20"/>
      <c r="K23" s="20"/>
      <c r="L23" s="20">
        <f t="shared" si="0"/>
        <v>3054.92</v>
      </c>
      <c r="M23" s="20">
        <v>288.20999999999998</v>
      </c>
      <c r="N23" s="19">
        <v>64.7</v>
      </c>
      <c r="O23" s="19">
        <v>258.44</v>
      </c>
      <c r="P23" s="20">
        <f t="shared" si="1"/>
        <v>611.34999999999991</v>
      </c>
      <c r="Q23" s="20">
        <f t="shared" si="2"/>
        <v>2443.5700000000002</v>
      </c>
      <c r="R23" s="30"/>
      <c r="S23" s="2"/>
      <c r="T23" s="3"/>
    </row>
    <row r="24" spans="1:20" ht="15.75" x14ac:dyDescent="0.25">
      <c r="A24" s="15" t="s">
        <v>11</v>
      </c>
      <c r="B24" s="12">
        <v>40242</v>
      </c>
      <c r="C24" s="17" t="s">
        <v>53</v>
      </c>
      <c r="D24" s="19">
        <v>2788</v>
      </c>
      <c r="E24" s="24">
        <v>2871.64</v>
      </c>
      <c r="F24" s="25"/>
      <c r="G24" s="19"/>
      <c r="H24" s="20"/>
      <c r="I24" s="20"/>
      <c r="J24" s="20"/>
      <c r="K24" s="20"/>
      <c r="L24" s="20">
        <f t="shared" si="0"/>
        <v>2871.64</v>
      </c>
      <c r="M24" s="20">
        <v>258.45</v>
      </c>
      <c r="N24" s="19">
        <v>38.97</v>
      </c>
      <c r="O24" s="19">
        <v>298.23</v>
      </c>
      <c r="P24" s="20">
        <f t="shared" si="1"/>
        <v>595.65</v>
      </c>
      <c r="Q24" s="20">
        <f t="shared" si="2"/>
        <v>2275.9899999999998</v>
      </c>
      <c r="R24" s="30"/>
      <c r="S24" s="2"/>
      <c r="T24" s="3"/>
    </row>
    <row r="25" spans="1:20" ht="15.75" x14ac:dyDescent="0.25">
      <c r="A25" s="15" t="s">
        <v>23</v>
      </c>
      <c r="B25" s="12">
        <v>43102</v>
      </c>
      <c r="C25" s="17" t="s">
        <v>45</v>
      </c>
      <c r="D25" s="19">
        <v>2036.61</v>
      </c>
      <c r="E25" s="24">
        <v>1221.97</v>
      </c>
      <c r="F25" s="25"/>
      <c r="G25" s="19"/>
      <c r="H25" s="20"/>
      <c r="I25" s="20"/>
      <c r="J25" s="20"/>
      <c r="K25" s="20"/>
      <c r="L25" s="20">
        <f t="shared" si="0"/>
        <v>1221.97</v>
      </c>
      <c r="M25" s="20">
        <v>94.29</v>
      </c>
      <c r="N25" s="19"/>
      <c r="O25" s="19">
        <v>58.98</v>
      </c>
      <c r="P25" s="20">
        <f t="shared" si="1"/>
        <v>153.27000000000001</v>
      </c>
      <c r="Q25" s="20">
        <f t="shared" si="2"/>
        <v>1068.7</v>
      </c>
      <c r="R25" s="30" t="s">
        <v>68</v>
      </c>
      <c r="S25" s="2"/>
      <c r="T25" s="3"/>
    </row>
    <row r="26" spans="1:20" ht="15.75" x14ac:dyDescent="0.25">
      <c r="A26" s="15" t="s">
        <v>12</v>
      </c>
      <c r="B26" s="12">
        <v>40616</v>
      </c>
      <c r="C26" s="17" t="s">
        <v>50</v>
      </c>
      <c r="D26" s="19">
        <v>2793</v>
      </c>
      <c r="E26" s="24">
        <v>2013.75</v>
      </c>
      <c r="F26" s="25"/>
      <c r="G26" s="19"/>
      <c r="H26" s="20"/>
      <c r="I26" s="20"/>
      <c r="J26" s="20"/>
      <c r="K26" s="20"/>
      <c r="L26" s="20">
        <f t="shared" si="0"/>
        <v>2013.75</v>
      </c>
      <c r="M26" s="20">
        <v>217.56</v>
      </c>
      <c r="N26" s="19"/>
      <c r="O26" s="19">
        <v>210.84</v>
      </c>
      <c r="P26" s="20">
        <f t="shared" si="1"/>
        <v>428.4</v>
      </c>
      <c r="Q26" s="20">
        <f t="shared" si="2"/>
        <v>1585.35</v>
      </c>
      <c r="R26" s="30"/>
      <c r="S26" s="2"/>
      <c r="T26" s="3"/>
    </row>
    <row r="27" spans="1:20" ht="15.75" x14ac:dyDescent="0.25">
      <c r="A27" s="15" t="s">
        <v>44</v>
      </c>
      <c r="B27" s="12">
        <v>43672</v>
      </c>
      <c r="C27" s="17" t="s">
        <v>52</v>
      </c>
      <c r="D27" s="19">
        <v>2989.62</v>
      </c>
      <c r="E27" s="24">
        <v>2989.62</v>
      </c>
      <c r="F27" s="25"/>
      <c r="G27" s="19"/>
      <c r="H27" s="20"/>
      <c r="I27" s="20"/>
      <c r="J27" s="20"/>
      <c r="K27" s="20"/>
      <c r="L27" s="20">
        <f t="shared" si="0"/>
        <v>2989.62</v>
      </c>
      <c r="M27" s="20">
        <v>280.38</v>
      </c>
      <c r="N27" s="19">
        <v>46.17</v>
      </c>
      <c r="O27" s="19">
        <v>131.54</v>
      </c>
      <c r="P27" s="20">
        <f t="shared" si="1"/>
        <v>458.09000000000003</v>
      </c>
      <c r="Q27" s="20">
        <f t="shared" si="2"/>
        <v>2531.5299999999997</v>
      </c>
      <c r="R27" s="30"/>
      <c r="S27" s="2"/>
      <c r="T27" s="3"/>
    </row>
    <row r="28" spans="1:20" ht="15.75" x14ac:dyDescent="0.25">
      <c r="A28" s="15" t="s">
        <v>13</v>
      </c>
      <c r="B28" s="12">
        <v>41085</v>
      </c>
      <c r="C28" s="17" t="s">
        <v>27</v>
      </c>
      <c r="D28" s="19">
        <v>5602</v>
      </c>
      <c r="E28" s="24">
        <v>5770.06</v>
      </c>
      <c r="F28" s="25"/>
      <c r="G28" s="19">
        <v>3081.1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302.51</v>
      </c>
      <c r="P28" s="20">
        <f t="shared" si="1"/>
        <v>2332.0600000000004</v>
      </c>
      <c r="Q28" s="20">
        <f t="shared" si="2"/>
        <v>6519.0999999999995</v>
      </c>
      <c r="R28" s="30"/>
      <c r="S28" s="2"/>
      <c r="T28" s="3"/>
    </row>
    <row r="29" spans="1:20" ht="15.75" x14ac:dyDescent="0.25">
      <c r="A29" s="15" t="s">
        <v>14</v>
      </c>
      <c r="B29" s="12">
        <v>41487</v>
      </c>
      <c r="C29" s="17" t="s">
        <v>51</v>
      </c>
      <c r="D29" s="19">
        <v>3896</v>
      </c>
      <c r="E29" s="24">
        <v>4012.88</v>
      </c>
      <c r="F29" s="25"/>
      <c r="G29" s="19"/>
      <c r="H29" s="20"/>
      <c r="I29" s="20"/>
      <c r="J29" s="20"/>
      <c r="K29" s="20"/>
      <c r="L29" s="20">
        <f t="shared" si="0"/>
        <v>4012.88</v>
      </c>
      <c r="M29" s="20">
        <v>441.42</v>
      </c>
      <c r="N29" s="19">
        <v>43.48</v>
      </c>
      <c r="O29" s="19">
        <v>1276.82</v>
      </c>
      <c r="P29" s="20">
        <f t="shared" si="1"/>
        <v>1761.72</v>
      </c>
      <c r="Q29" s="20">
        <f t="shared" si="2"/>
        <v>2251.16</v>
      </c>
      <c r="R29" s="30"/>
      <c r="S29" s="2"/>
      <c r="T29" s="3"/>
    </row>
    <row r="30" spans="1:20" ht="15.75" x14ac:dyDescent="0.25">
      <c r="A30" s="15" t="s">
        <v>15</v>
      </c>
      <c r="B30" s="12">
        <v>41487</v>
      </c>
      <c r="C30" s="17" t="s">
        <v>28</v>
      </c>
      <c r="D30" s="19">
        <v>5602</v>
      </c>
      <c r="E30" s="24">
        <v>5770.06</v>
      </c>
      <c r="F30" s="25"/>
      <c r="G30" s="19"/>
      <c r="H30" s="20"/>
      <c r="I30" s="20"/>
      <c r="J30" s="20"/>
      <c r="K30" s="20"/>
      <c r="L30" s="20">
        <f t="shared" si="0"/>
        <v>5770.06</v>
      </c>
      <c r="M30" s="20">
        <v>634.71</v>
      </c>
      <c r="N30" s="19">
        <v>542.86</v>
      </c>
      <c r="O30" s="19">
        <v>337.58</v>
      </c>
      <c r="P30" s="20">
        <f t="shared" si="1"/>
        <v>1515.15</v>
      </c>
      <c r="Q30" s="20">
        <f t="shared" si="2"/>
        <v>4254.91</v>
      </c>
      <c r="R30" s="30"/>
      <c r="S30" s="2"/>
      <c r="T30" s="3"/>
    </row>
    <row r="31" spans="1:20" ht="15.75" x14ac:dyDescent="0.25">
      <c r="A31" s="15" t="s">
        <v>20</v>
      </c>
      <c r="B31" s="12">
        <v>42941</v>
      </c>
      <c r="C31" s="17" t="s">
        <v>50</v>
      </c>
      <c r="D31" s="19">
        <v>2525</v>
      </c>
      <c r="E31" s="24">
        <v>2440.83</v>
      </c>
      <c r="F31" s="25"/>
      <c r="G31" s="19" t="s">
        <v>59</v>
      </c>
      <c r="H31" s="20"/>
      <c r="I31" s="20">
        <v>841.67</v>
      </c>
      <c r="J31" s="20">
        <v>280.56</v>
      </c>
      <c r="K31" s="20"/>
      <c r="L31" s="20">
        <f t="shared" si="0"/>
        <v>3563.06</v>
      </c>
      <c r="M31" s="20">
        <v>304.3</v>
      </c>
      <c r="N31" s="19"/>
      <c r="O31" s="19">
        <v>210.4</v>
      </c>
      <c r="P31" s="20">
        <f t="shared" si="1"/>
        <v>514.70000000000005</v>
      </c>
      <c r="Q31" s="20">
        <f t="shared" si="2"/>
        <v>3048.3599999999997</v>
      </c>
      <c r="R31" s="30" t="s">
        <v>73</v>
      </c>
      <c r="S31" s="2"/>
      <c r="T31" s="3"/>
    </row>
    <row r="32" spans="1:20" ht="15.75" x14ac:dyDescent="0.25">
      <c r="A32" s="15" t="s">
        <v>71</v>
      </c>
      <c r="B32" s="13">
        <v>42214</v>
      </c>
      <c r="C32" s="17" t="s">
        <v>55</v>
      </c>
      <c r="D32" s="31">
        <v>4016.54</v>
      </c>
      <c r="E32" s="32"/>
      <c r="F32" s="33"/>
      <c r="G32" s="31"/>
      <c r="H32" s="20"/>
      <c r="I32" s="20"/>
      <c r="J32" s="20"/>
      <c r="K32" s="20"/>
      <c r="L32" s="20"/>
      <c r="M32" s="20"/>
      <c r="N32" s="31"/>
      <c r="O32" s="31"/>
      <c r="P32" s="20"/>
      <c r="Q32" s="20"/>
      <c r="R32" s="55" t="s">
        <v>72</v>
      </c>
      <c r="S32" s="4"/>
      <c r="T32" s="5"/>
    </row>
    <row r="33" spans="1:20" ht="15.75" x14ac:dyDescent="0.25">
      <c r="A33" s="15" t="s">
        <v>16</v>
      </c>
      <c r="B33" s="13">
        <v>39937</v>
      </c>
      <c r="C33" s="21" t="s">
        <v>50</v>
      </c>
      <c r="D33" s="31">
        <v>2697</v>
      </c>
      <c r="E33" s="32">
        <v>92.6</v>
      </c>
      <c r="F33" s="33"/>
      <c r="G33" s="31"/>
      <c r="H33" s="19"/>
      <c r="I33" s="19">
        <v>2777.91</v>
      </c>
      <c r="J33" s="19">
        <v>925.97</v>
      </c>
      <c r="K33" s="19"/>
      <c r="L33" s="20">
        <f t="shared" si="0"/>
        <v>3796.4799999999996</v>
      </c>
      <c r="M33" s="20">
        <v>407.43</v>
      </c>
      <c r="N33" s="31">
        <v>111.23</v>
      </c>
      <c r="O33" s="31">
        <v>91.84</v>
      </c>
      <c r="P33" s="20">
        <f t="shared" si="1"/>
        <v>610.5</v>
      </c>
      <c r="Q33" s="20">
        <f t="shared" si="2"/>
        <v>3185.9799999999996</v>
      </c>
      <c r="R33" s="34" t="s">
        <v>73</v>
      </c>
      <c r="S33" s="4"/>
      <c r="T33" s="5"/>
    </row>
    <row r="34" spans="1:20" ht="15.75" x14ac:dyDescent="0.25">
      <c r="A34" s="15" t="s">
        <v>18</v>
      </c>
      <c r="B34" s="12">
        <v>42681</v>
      </c>
      <c r="C34" s="17" t="s">
        <v>50</v>
      </c>
      <c r="D34" s="19">
        <v>2671</v>
      </c>
      <c r="E34" s="24">
        <v>2697.71</v>
      </c>
      <c r="F34" s="25"/>
      <c r="G34" s="19"/>
      <c r="H34" s="19"/>
      <c r="I34" s="19"/>
      <c r="J34" s="19"/>
      <c r="K34" s="19"/>
      <c r="L34" s="20">
        <f t="shared" si="0"/>
        <v>2697.71</v>
      </c>
      <c r="M34" s="20">
        <v>247.6</v>
      </c>
      <c r="N34" s="19">
        <v>30.75</v>
      </c>
      <c r="O34" s="19">
        <v>235.22</v>
      </c>
      <c r="P34" s="20">
        <f t="shared" si="1"/>
        <v>513.57000000000005</v>
      </c>
      <c r="Q34" s="20">
        <f t="shared" si="2"/>
        <v>2184.14</v>
      </c>
      <c r="R34" s="30"/>
      <c r="S34" s="2"/>
      <c r="T34" s="3"/>
    </row>
    <row r="35" spans="1:20" ht="15.75" x14ac:dyDescent="0.25">
      <c r="A35" s="23" t="s">
        <v>17</v>
      </c>
      <c r="B35" s="12">
        <v>40057</v>
      </c>
      <c r="C35" s="17" t="s">
        <v>50</v>
      </c>
      <c r="D35" s="19">
        <v>3596</v>
      </c>
      <c r="E35" s="24">
        <v>4003.88</v>
      </c>
      <c r="F35" s="25"/>
      <c r="G35" s="19"/>
      <c r="H35" s="20"/>
      <c r="I35" s="20"/>
      <c r="J35" s="20"/>
      <c r="K35" s="20"/>
      <c r="L35" s="20">
        <f t="shared" si="0"/>
        <v>4003.88</v>
      </c>
      <c r="M35" s="20">
        <v>440.43</v>
      </c>
      <c r="N35" s="19">
        <v>151.28</v>
      </c>
      <c r="O35" s="19">
        <v>468.82</v>
      </c>
      <c r="P35" s="20">
        <f t="shared" si="1"/>
        <v>1060.53</v>
      </c>
      <c r="Q35" s="20">
        <f t="shared" si="2"/>
        <v>2943.3500000000004</v>
      </c>
      <c r="R35" s="34"/>
      <c r="S35" s="4"/>
      <c r="T35" s="5"/>
    </row>
    <row r="36" spans="1:20" ht="16.5" thickBot="1" x14ac:dyDescent="0.3">
      <c r="A36" s="26"/>
      <c r="B36" s="13"/>
      <c r="C36" s="21"/>
      <c r="D36" s="31"/>
      <c r="E36" s="32"/>
      <c r="F36" s="33"/>
      <c r="G36" s="31"/>
      <c r="H36" s="35"/>
      <c r="I36" s="35"/>
      <c r="J36" s="35"/>
      <c r="K36" s="35"/>
      <c r="L36" s="20">
        <f t="shared" si="0"/>
        <v>0</v>
      </c>
      <c r="M36" s="20"/>
      <c r="N36" s="31"/>
      <c r="O36" s="31"/>
      <c r="P36" s="20"/>
      <c r="Q36" s="20"/>
      <c r="R36" s="30"/>
      <c r="S36" s="2"/>
      <c r="T36" s="3"/>
    </row>
    <row r="37" spans="1:20" ht="15.75" thickBot="1" x14ac:dyDescent="0.3">
      <c r="A37" s="36"/>
      <c r="B37" s="37"/>
      <c r="C37" s="38"/>
      <c r="D37" s="38"/>
      <c r="E37" s="39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7"/>
      <c r="T37" s="7"/>
    </row>
    <row r="38" spans="1:2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20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79D7C-6373-4A72-BA4E-56C3EE6694BB}">
  <dimension ref="A1:T39"/>
  <sheetViews>
    <sheetView zoomScale="86" zoomScaleNormal="86" workbookViewId="0">
      <selection activeCell="A22" sqref="A22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43922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274.64</v>
      </c>
      <c r="P4" s="20">
        <f>SUM(M4:O4)</f>
        <v>2059.1</v>
      </c>
      <c r="Q4" s="20">
        <f>L4-P4</f>
        <v>5711.2199999999993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4801.5200000000004</v>
      </c>
      <c r="F5" s="25"/>
      <c r="G5" s="19"/>
      <c r="H5" s="20"/>
      <c r="I5" s="20"/>
      <c r="J5" s="20"/>
      <c r="K5" s="20"/>
      <c r="L5" s="20">
        <f>SUM(E5:K5)</f>
        <v>4801.5200000000004</v>
      </c>
      <c r="M5" s="20">
        <v>531.14</v>
      </c>
      <c r="N5" s="19">
        <v>239.39</v>
      </c>
      <c r="O5" s="19">
        <v>640.63</v>
      </c>
      <c r="P5" s="20">
        <f>SUM(M5:O5)</f>
        <v>1411.1599999999999</v>
      </c>
      <c r="Q5" s="20">
        <f>L5-P5</f>
        <v>3390.3600000000006</v>
      </c>
      <c r="R5" s="55" t="s">
        <v>69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/>
      <c r="L6" s="20">
        <f t="shared" ref="L6:L35" si="0">SUM(E6:K6)</f>
        <v>12548.06</v>
      </c>
      <c r="M6" s="20">
        <v>713.08</v>
      </c>
      <c r="N6" s="19">
        <v>2385.2600000000002</v>
      </c>
      <c r="O6" s="19">
        <v>388.87</v>
      </c>
      <c r="P6" s="20">
        <f>SUM(M6:O6)</f>
        <v>3487.21</v>
      </c>
      <c r="Q6" s="20">
        <f>L6-P6</f>
        <v>9060.8499999999985</v>
      </c>
      <c r="R6" s="30"/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ref="L7" si="1">SUM(E7:K7)</f>
        <v>5100</v>
      </c>
      <c r="M7" s="20">
        <v>572.92999999999995</v>
      </c>
      <c r="N7" s="19">
        <v>339.8</v>
      </c>
      <c r="O7" s="19">
        <v>134.74</v>
      </c>
      <c r="P7" s="20">
        <f>SUM(M7:O7)</f>
        <v>1047.47</v>
      </c>
      <c r="Q7" s="20">
        <f>L7-P7</f>
        <v>4052.5299999999997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2006.44</v>
      </c>
      <c r="F8" s="25"/>
      <c r="G8" s="19"/>
      <c r="H8" s="20"/>
      <c r="I8" s="20"/>
      <c r="J8" s="20"/>
      <c r="K8" s="20"/>
      <c r="L8" s="20">
        <f t="shared" si="0"/>
        <v>2006.44</v>
      </c>
      <c r="M8" s="20">
        <v>164.89</v>
      </c>
      <c r="N8" s="19"/>
      <c r="O8" s="19">
        <v>182.09</v>
      </c>
      <c r="P8" s="20">
        <f t="shared" ref="P8:P35" si="2">SUM(M8:O8)</f>
        <v>346.98</v>
      </c>
      <c r="Q8" s="20">
        <f t="shared" ref="Q8:Q35" si="3">L8-P8</f>
        <v>1659.46</v>
      </c>
      <c r="R8" s="30"/>
      <c r="S8" s="2"/>
      <c r="T8" s="3"/>
    </row>
    <row r="9" spans="1:20" ht="16.5" thickBot="1" x14ac:dyDescent="0.3">
      <c r="A9" s="54" t="s">
        <v>24</v>
      </c>
      <c r="B9" s="12">
        <v>39944</v>
      </c>
      <c r="C9" s="17" t="s">
        <v>61</v>
      </c>
      <c r="D9" s="19">
        <v>7323</v>
      </c>
      <c r="E9" s="24">
        <v>6285.57</v>
      </c>
      <c r="F9" s="25"/>
      <c r="G9" s="19"/>
      <c r="H9" s="20"/>
      <c r="I9" s="20"/>
      <c r="J9" s="20"/>
      <c r="K9" s="20"/>
      <c r="L9" s="20">
        <f t="shared" si="0"/>
        <v>6285.57</v>
      </c>
      <c r="M9" s="20">
        <v>577.91</v>
      </c>
      <c r="N9" s="19">
        <v>700.25</v>
      </c>
      <c r="O9" s="19">
        <v>446.05</v>
      </c>
      <c r="P9" s="20">
        <f t="shared" si="2"/>
        <v>1724.2099999999998</v>
      </c>
      <c r="Q9" s="20">
        <f t="shared" si="3"/>
        <v>4561.3599999999997</v>
      </c>
      <c r="R9" s="30"/>
      <c r="S9" s="2"/>
      <c r="T9" s="3"/>
    </row>
    <row r="10" spans="1:20" ht="16.5" thickTop="1" x14ac:dyDescent="0.25">
      <c r="A10" s="53" t="s">
        <v>67</v>
      </c>
      <c r="B10" s="12">
        <v>43906</v>
      </c>
      <c r="C10" s="17" t="s">
        <v>48</v>
      </c>
      <c r="D10" s="19">
        <v>1950</v>
      </c>
      <c r="E10" s="24">
        <v>1950</v>
      </c>
      <c r="F10" s="25"/>
      <c r="G10" s="19"/>
      <c r="H10" s="20"/>
      <c r="I10" s="20"/>
      <c r="J10" s="20"/>
      <c r="K10" s="20"/>
      <c r="L10" s="20">
        <f t="shared" si="0"/>
        <v>1950</v>
      </c>
      <c r="M10" s="20">
        <v>159.82</v>
      </c>
      <c r="N10" s="19"/>
      <c r="O10" s="19">
        <v>81.900000000000006</v>
      </c>
      <c r="P10" s="20">
        <f t="shared" si="2"/>
        <v>241.72</v>
      </c>
      <c r="Q10" s="20">
        <f t="shared" si="3"/>
        <v>1708.28</v>
      </c>
      <c r="R10" s="30"/>
      <c r="S10" s="2"/>
      <c r="T10" s="3"/>
    </row>
    <row r="11" spans="1:20" ht="15.75" x14ac:dyDescent="0.25">
      <c r="A11" s="15" t="s">
        <v>3</v>
      </c>
      <c r="B11" s="12">
        <v>39944</v>
      </c>
      <c r="C11" s="17" t="s">
        <v>55</v>
      </c>
      <c r="D11" s="19">
        <v>7322</v>
      </c>
      <c r="E11" s="24">
        <v>7541.66</v>
      </c>
      <c r="F11" s="25"/>
      <c r="G11" s="19"/>
      <c r="H11" s="20"/>
      <c r="I11" s="20"/>
      <c r="J11" s="20"/>
      <c r="K11" s="20"/>
      <c r="L11" s="20">
        <f t="shared" si="0"/>
        <v>7541.66</v>
      </c>
      <c r="M11" s="20">
        <v>70.739999999999995</v>
      </c>
      <c r="N11" s="19">
        <v>1185.1400000000001</v>
      </c>
      <c r="O11" s="19">
        <v>134.74</v>
      </c>
      <c r="P11" s="20">
        <f t="shared" si="2"/>
        <v>1390.6200000000001</v>
      </c>
      <c r="Q11" s="20">
        <f t="shared" si="3"/>
        <v>6151.04</v>
      </c>
      <c r="R11" s="30"/>
      <c r="S11" s="2"/>
      <c r="T11" s="3"/>
    </row>
    <row r="12" spans="1:20" ht="15.75" x14ac:dyDescent="0.25">
      <c r="A12" s="18" t="s">
        <v>4</v>
      </c>
      <c r="B12" s="12">
        <v>33605</v>
      </c>
      <c r="C12" s="17" t="s">
        <v>50</v>
      </c>
      <c r="D12" s="19">
        <v>5400</v>
      </c>
      <c r="E12" s="24">
        <v>5562</v>
      </c>
      <c r="F12" s="25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558.08000000000004</v>
      </c>
      <c r="P12" s="20">
        <f t="shared" si="2"/>
        <v>1680.54</v>
      </c>
      <c r="Q12" s="20">
        <f t="shared" si="3"/>
        <v>3881.46</v>
      </c>
      <c r="R12" s="30"/>
      <c r="S12" s="2"/>
      <c r="T12" s="3"/>
    </row>
    <row r="13" spans="1:20" ht="15.75" x14ac:dyDescent="0.25">
      <c r="A13" s="18" t="s">
        <v>5</v>
      </c>
      <c r="B13" s="12">
        <v>41487</v>
      </c>
      <c r="C13" s="17" t="s">
        <v>50</v>
      </c>
      <c r="D13" s="19">
        <v>1745.33</v>
      </c>
      <c r="E13" s="24">
        <v>1739.51</v>
      </c>
      <c r="F13" s="25"/>
      <c r="G13" s="19"/>
      <c r="H13" s="20"/>
      <c r="I13" s="20"/>
      <c r="J13" s="20"/>
      <c r="K13" s="20"/>
      <c r="L13" s="20">
        <f t="shared" si="0"/>
        <v>1739.51</v>
      </c>
      <c r="M13" s="20">
        <v>141.66999999999999</v>
      </c>
      <c r="N13" s="19"/>
      <c r="O13" s="19">
        <v>124.15</v>
      </c>
      <c r="P13" s="20">
        <f t="shared" si="2"/>
        <v>265.82</v>
      </c>
      <c r="Q13" s="20">
        <f t="shared" si="3"/>
        <v>1473.69</v>
      </c>
      <c r="R13" s="30"/>
      <c r="S13" s="2"/>
      <c r="T13" s="3"/>
    </row>
    <row r="14" spans="1:20" ht="15.75" x14ac:dyDescent="0.25">
      <c r="A14" s="18" t="s">
        <v>6</v>
      </c>
      <c r="B14" s="12">
        <v>40616</v>
      </c>
      <c r="C14" s="17" t="s">
        <v>50</v>
      </c>
      <c r="D14" s="19">
        <v>3350</v>
      </c>
      <c r="E14" s="24">
        <v>3950.5</v>
      </c>
      <c r="F14" s="25"/>
      <c r="G14" s="19"/>
      <c r="H14" s="20"/>
      <c r="I14" s="20"/>
      <c r="J14" s="20"/>
      <c r="K14" s="20"/>
      <c r="L14" s="20">
        <f t="shared" si="0"/>
        <v>3950.5</v>
      </c>
      <c r="M14" s="20">
        <v>405</v>
      </c>
      <c r="N14" s="19">
        <v>112.65</v>
      </c>
      <c r="O14" s="19">
        <v>173.52</v>
      </c>
      <c r="P14" s="20">
        <f t="shared" si="2"/>
        <v>691.17</v>
      </c>
      <c r="Q14" s="20">
        <f t="shared" si="3"/>
        <v>3259.33</v>
      </c>
      <c r="R14" s="30"/>
      <c r="S14" s="2"/>
      <c r="T14" s="3"/>
    </row>
    <row r="15" spans="1:20" ht="15.75" x14ac:dyDescent="0.25">
      <c r="A15" s="15" t="s">
        <v>21</v>
      </c>
      <c r="B15" s="12">
        <v>43132</v>
      </c>
      <c r="C15" s="17" t="s">
        <v>56</v>
      </c>
      <c r="D15" s="19">
        <v>4073.22</v>
      </c>
      <c r="E15" s="24">
        <v>4073.22</v>
      </c>
      <c r="F15" s="25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304.55</v>
      </c>
      <c r="P15" s="20">
        <f t="shared" si="2"/>
        <v>925.54</v>
      </c>
      <c r="Q15" s="20">
        <f t="shared" si="3"/>
        <v>3147.68</v>
      </c>
      <c r="R15" s="30"/>
      <c r="S15" s="2"/>
      <c r="T15" s="3"/>
    </row>
    <row r="16" spans="1:20" ht="15.75" x14ac:dyDescent="0.25">
      <c r="A16" s="18" t="s">
        <v>47</v>
      </c>
      <c r="B16" s="12">
        <v>43714</v>
      </c>
      <c r="C16" s="17" t="s">
        <v>48</v>
      </c>
      <c r="D16" s="19">
        <v>2925</v>
      </c>
      <c r="E16" s="24">
        <v>2925</v>
      </c>
      <c r="F16" s="25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56.13</v>
      </c>
      <c r="O16" s="19">
        <v>246.87</v>
      </c>
      <c r="P16" s="20">
        <f t="shared" si="2"/>
        <v>575.62</v>
      </c>
      <c r="Q16" s="20">
        <f t="shared" si="3"/>
        <v>2349.38</v>
      </c>
      <c r="R16" s="30"/>
      <c r="S16" s="2"/>
      <c r="T16" s="3"/>
    </row>
    <row r="17" spans="1:20" ht="15.75" x14ac:dyDescent="0.25">
      <c r="A17" s="18" t="s">
        <v>7</v>
      </c>
      <c r="B17" s="12">
        <v>39937</v>
      </c>
      <c r="C17" s="17" t="s">
        <v>26</v>
      </c>
      <c r="D17" s="19">
        <v>7323</v>
      </c>
      <c r="E17" s="24">
        <v>7532.69</v>
      </c>
      <c r="F17" s="25"/>
      <c r="G17" s="19">
        <f t="shared" ref="G17" si="4">D17*55%</f>
        <v>4027.6500000000005</v>
      </c>
      <c r="H17" s="20"/>
      <c r="I17" s="20"/>
      <c r="J17" s="20"/>
      <c r="K17" s="20"/>
      <c r="L17" s="20">
        <f t="shared" si="0"/>
        <v>11560.34</v>
      </c>
      <c r="M17" s="20">
        <v>713.08</v>
      </c>
      <c r="N17" s="19">
        <v>2009.36</v>
      </c>
      <c r="O17" s="19">
        <v>6.02</v>
      </c>
      <c r="P17" s="20">
        <f t="shared" si="2"/>
        <v>2728.46</v>
      </c>
      <c r="Q17" s="20">
        <f t="shared" si="3"/>
        <v>8831.880000000001</v>
      </c>
      <c r="R17" s="30"/>
      <c r="S17" s="2"/>
      <c r="T17" s="3"/>
    </row>
    <row r="18" spans="1:20" ht="15.75" x14ac:dyDescent="0.25">
      <c r="A18" s="18" t="s">
        <v>49</v>
      </c>
      <c r="B18" s="12">
        <v>43711</v>
      </c>
      <c r="C18" s="17" t="s">
        <v>57</v>
      </c>
      <c r="D18" s="19">
        <v>2925</v>
      </c>
      <c r="E18" s="24">
        <v>2925</v>
      </c>
      <c r="F18" s="25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284.31</v>
      </c>
      <c r="P18" s="20">
        <f t="shared" si="2"/>
        <v>613.05999999999995</v>
      </c>
      <c r="Q18" s="20">
        <f t="shared" si="3"/>
        <v>2311.94</v>
      </c>
      <c r="R18" s="30"/>
      <c r="S18" s="2"/>
      <c r="T18" s="3"/>
    </row>
    <row r="19" spans="1:20" ht="15.75" x14ac:dyDescent="0.25">
      <c r="A19" s="18" t="s">
        <v>8</v>
      </c>
      <c r="B19" s="12">
        <v>42387</v>
      </c>
      <c r="C19" s="17" t="s">
        <v>50</v>
      </c>
      <c r="D19" s="19">
        <v>3388</v>
      </c>
      <c r="E19" s="24">
        <v>4106.24</v>
      </c>
      <c r="F19" s="25"/>
      <c r="G19" s="19"/>
      <c r="H19" s="20"/>
      <c r="I19" s="20"/>
      <c r="J19" s="20"/>
      <c r="K19" s="20"/>
      <c r="L19" s="20">
        <f t="shared" si="0"/>
        <v>4106.24</v>
      </c>
      <c r="M19" s="20">
        <v>433.8</v>
      </c>
      <c r="N19" s="19">
        <v>196.07</v>
      </c>
      <c r="O19" s="19">
        <v>302.87</v>
      </c>
      <c r="P19" s="20">
        <f t="shared" si="2"/>
        <v>932.74</v>
      </c>
      <c r="Q19" s="20">
        <f t="shared" si="3"/>
        <v>3173.5</v>
      </c>
      <c r="R19" s="30"/>
      <c r="S19" s="2"/>
      <c r="T19" s="3"/>
    </row>
    <row r="20" spans="1:20" ht="15.75" x14ac:dyDescent="0.25">
      <c r="A20" s="18" t="s">
        <v>9</v>
      </c>
      <c r="B20" s="12">
        <v>35016</v>
      </c>
      <c r="C20" s="17" t="s">
        <v>50</v>
      </c>
      <c r="D20" s="19">
        <v>3338</v>
      </c>
      <c r="E20" s="24">
        <v>3438.14</v>
      </c>
      <c r="F20" s="25"/>
      <c r="G20" s="19"/>
      <c r="H20" s="20"/>
      <c r="I20" s="20"/>
      <c r="J20" s="20"/>
      <c r="K20" s="20"/>
      <c r="L20" s="20">
        <f t="shared" si="0"/>
        <v>3438.14</v>
      </c>
      <c r="M20" s="20">
        <v>340.27</v>
      </c>
      <c r="N20" s="19">
        <v>109.88</v>
      </c>
      <c r="O20" s="19">
        <v>441.54</v>
      </c>
      <c r="P20" s="20">
        <f>SUM(M20:O20)</f>
        <v>891.69</v>
      </c>
      <c r="Q20" s="20">
        <f t="shared" si="3"/>
        <v>2546.4499999999998</v>
      </c>
      <c r="R20" s="30"/>
      <c r="S20" s="2"/>
      <c r="T20" s="3"/>
    </row>
    <row r="21" spans="1:20" ht="15.75" x14ac:dyDescent="0.25">
      <c r="A21" s="15" t="s">
        <v>10</v>
      </c>
      <c r="B21" s="12">
        <v>41794</v>
      </c>
      <c r="C21" s="17" t="s">
        <v>58</v>
      </c>
      <c r="D21" s="19">
        <v>5520</v>
      </c>
      <c r="E21" s="24">
        <v>6275.6</v>
      </c>
      <c r="F21" s="25"/>
      <c r="G21" s="19">
        <f t="shared" ref="G21:G28" si="5">D21*55%</f>
        <v>3036.0000000000005</v>
      </c>
      <c r="H21" s="20"/>
      <c r="I21" s="20"/>
      <c r="J21" s="20"/>
      <c r="K21" s="20"/>
      <c r="L21" s="20">
        <f t="shared" si="0"/>
        <v>9311.6</v>
      </c>
      <c r="M21" s="20">
        <v>713.08</v>
      </c>
      <c r="N21" s="19">
        <v>1443.1</v>
      </c>
      <c r="O21" s="19">
        <v>495.44</v>
      </c>
      <c r="P21" s="20">
        <f>SUM(M21:O21)</f>
        <v>2651.62</v>
      </c>
      <c r="Q21" s="20">
        <f t="shared" si="3"/>
        <v>6659.9800000000005</v>
      </c>
      <c r="R21" s="30"/>
      <c r="S21" s="2"/>
      <c r="T21" s="3"/>
    </row>
    <row r="22" spans="1:20" ht="15.75" x14ac:dyDescent="0.25">
      <c r="A22" s="15" t="s">
        <v>43</v>
      </c>
      <c r="B22" s="12">
        <v>43675</v>
      </c>
      <c r="C22" s="17" t="s">
        <v>52</v>
      </c>
      <c r="D22" s="19">
        <v>2989.62</v>
      </c>
      <c r="E22" s="24">
        <v>2989.62</v>
      </c>
      <c r="F22" s="25"/>
      <c r="G22" s="19"/>
      <c r="H22" s="20" t="s">
        <v>42</v>
      </c>
      <c r="I22" s="20"/>
      <c r="J22" s="20"/>
      <c r="K22" s="20"/>
      <c r="L22" s="20">
        <f t="shared" si="0"/>
        <v>2989.62</v>
      </c>
      <c r="M22" s="20">
        <v>280.38</v>
      </c>
      <c r="N22" s="19">
        <v>60.39</v>
      </c>
      <c r="O22" s="19">
        <v>125.56</v>
      </c>
      <c r="P22" s="20">
        <f t="shared" si="2"/>
        <v>466.33</v>
      </c>
      <c r="Q22" s="20">
        <f t="shared" si="3"/>
        <v>2523.29</v>
      </c>
      <c r="R22" s="30"/>
      <c r="S22" s="2"/>
      <c r="T22" s="3"/>
    </row>
    <row r="23" spans="1:20" ht="15.75" x14ac:dyDescent="0.25">
      <c r="A23" s="15" t="s">
        <v>22</v>
      </c>
      <c r="B23" s="12">
        <v>43102</v>
      </c>
      <c r="C23" s="17" t="s">
        <v>48</v>
      </c>
      <c r="D23" s="19">
        <v>3054.92</v>
      </c>
      <c r="E23" s="24">
        <v>3054.92</v>
      </c>
      <c r="F23" s="25"/>
      <c r="G23" s="19"/>
      <c r="H23" s="20"/>
      <c r="I23" s="20"/>
      <c r="J23" s="20"/>
      <c r="K23" s="20"/>
      <c r="L23" s="20">
        <f t="shared" si="0"/>
        <v>3054.92</v>
      </c>
      <c r="M23" s="20">
        <v>288.20999999999998</v>
      </c>
      <c r="N23" s="19">
        <v>64.7</v>
      </c>
      <c r="O23" s="19">
        <v>252.33</v>
      </c>
      <c r="P23" s="20">
        <f t="shared" si="2"/>
        <v>605.24</v>
      </c>
      <c r="Q23" s="20">
        <f t="shared" si="3"/>
        <v>2449.6800000000003</v>
      </c>
      <c r="R23" s="30"/>
      <c r="S23" s="2"/>
      <c r="T23" s="3"/>
    </row>
    <row r="24" spans="1:20" ht="15.75" x14ac:dyDescent="0.25">
      <c r="A24" s="15" t="s">
        <v>11</v>
      </c>
      <c r="B24" s="12">
        <v>40242</v>
      </c>
      <c r="C24" s="17" t="s">
        <v>53</v>
      </c>
      <c r="D24" s="19">
        <v>2788</v>
      </c>
      <c r="E24" s="24">
        <v>2871.64</v>
      </c>
      <c r="F24" s="25"/>
      <c r="G24" s="19"/>
      <c r="H24" s="20"/>
      <c r="I24" s="20"/>
      <c r="J24" s="20"/>
      <c r="K24" s="20"/>
      <c r="L24" s="20">
        <f t="shared" si="0"/>
        <v>2871.64</v>
      </c>
      <c r="M24" s="20">
        <v>266.22000000000003</v>
      </c>
      <c r="N24" s="19">
        <v>38.39</v>
      </c>
      <c r="O24" s="19">
        <v>287.08999999999997</v>
      </c>
      <c r="P24" s="20">
        <f t="shared" si="2"/>
        <v>591.70000000000005</v>
      </c>
      <c r="Q24" s="20">
        <f t="shared" si="3"/>
        <v>2279.9399999999996</v>
      </c>
      <c r="R24" s="30"/>
      <c r="S24" s="2"/>
      <c r="T24" s="3"/>
    </row>
    <row r="25" spans="1:20" ht="15.75" x14ac:dyDescent="0.25">
      <c r="A25" s="15" t="s">
        <v>23</v>
      </c>
      <c r="B25" s="12">
        <v>43102</v>
      </c>
      <c r="C25" s="17" t="s">
        <v>45</v>
      </c>
      <c r="D25" s="19">
        <v>2036.61</v>
      </c>
      <c r="E25" s="24"/>
      <c r="F25" s="25"/>
      <c r="G25" s="19"/>
      <c r="H25" s="20"/>
      <c r="I25" s="20"/>
      <c r="J25" s="20"/>
      <c r="K25" s="20"/>
      <c r="L25" s="20">
        <f t="shared" si="0"/>
        <v>0</v>
      </c>
      <c r="M25" s="20"/>
      <c r="N25" s="19"/>
      <c r="O25" s="19"/>
      <c r="P25" s="20">
        <f t="shared" si="2"/>
        <v>0</v>
      </c>
      <c r="Q25" s="20">
        <f t="shared" si="3"/>
        <v>0</v>
      </c>
      <c r="R25" s="55" t="s">
        <v>70</v>
      </c>
      <c r="S25" s="2"/>
      <c r="T25" s="3"/>
    </row>
    <row r="26" spans="1:20" ht="15.75" x14ac:dyDescent="0.25">
      <c r="A26" s="15" t="s">
        <v>12</v>
      </c>
      <c r="B26" s="12">
        <v>40616</v>
      </c>
      <c r="C26" s="17" t="s">
        <v>50</v>
      </c>
      <c r="D26" s="19">
        <v>2793</v>
      </c>
      <c r="E26" s="24">
        <v>3326.79</v>
      </c>
      <c r="F26" s="25"/>
      <c r="G26" s="19">
        <v>1421.87</v>
      </c>
      <c r="H26" s="20"/>
      <c r="I26" s="20"/>
      <c r="J26" s="20"/>
      <c r="K26" s="20"/>
      <c r="L26" s="20">
        <f t="shared" si="0"/>
        <v>4748.66</v>
      </c>
      <c r="M26" s="20">
        <v>523.74</v>
      </c>
      <c r="N26" s="19">
        <v>314.48</v>
      </c>
      <c r="O26" s="19">
        <v>145.66999999999999</v>
      </c>
      <c r="P26" s="20">
        <f t="shared" si="2"/>
        <v>983.89</v>
      </c>
      <c r="Q26" s="20">
        <f t="shared" si="3"/>
        <v>3764.77</v>
      </c>
      <c r="R26" s="30"/>
      <c r="S26" s="2"/>
      <c r="T26" s="3"/>
    </row>
    <row r="27" spans="1:20" ht="15.75" x14ac:dyDescent="0.25">
      <c r="A27" s="15" t="s">
        <v>44</v>
      </c>
      <c r="B27" s="12">
        <v>43672</v>
      </c>
      <c r="C27" s="17" t="s">
        <v>52</v>
      </c>
      <c r="D27" s="19">
        <v>2989.62</v>
      </c>
      <c r="E27" s="24">
        <v>2989.62</v>
      </c>
      <c r="F27" s="25"/>
      <c r="G27" s="19"/>
      <c r="H27" s="20"/>
      <c r="I27" s="20"/>
      <c r="J27" s="20"/>
      <c r="K27" s="20"/>
      <c r="L27" s="20">
        <f t="shared" si="0"/>
        <v>2989.62</v>
      </c>
      <c r="M27" s="20">
        <v>280.38</v>
      </c>
      <c r="N27" s="19">
        <v>46.17</v>
      </c>
      <c r="O27" s="19">
        <v>125.56</v>
      </c>
      <c r="P27" s="20">
        <f t="shared" si="2"/>
        <v>452.11</v>
      </c>
      <c r="Q27" s="20">
        <f t="shared" si="3"/>
        <v>2537.5099999999998</v>
      </c>
      <c r="R27" s="30"/>
      <c r="S27" s="2"/>
      <c r="T27" s="3"/>
    </row>
    <row r="28" spans="1:20" ht="15.75" x14ac:dyDescent="0.25">
      <c r="A28" s="15" t="s">
        <v>13</v>
      </c>
      <c r="B28" s="12">
        <v>41085</v>
      </c>
      <c r="C28" s="17" t="s">
        <v>27</v>
      </c>
      <c r="D28" s="19">
        <v>5602</v>
      </c>
      <c r="E28" s="24">
        <v>5770.06</v>
      </c>
      <c r="F28" s="25"/>
      <c r="G28" s="19">
        <f t="shared" si="5"/>
        <v>3081.1000000000004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446.83</v>
      </c>
      <c r="P28" s="20">
        <f t="shared" si="2"/>
        <v>2476.38</v>
      </c>
      <c r="Q28" s="20">
        <f t="shared" si="3"/>
        <v>6374.78</v>
      </c>
      <c r="R28" s="30"/>
      <c r="S28" s="2"/>
      <c r="T28" s="3"/>
    </row>
    <row r="29" spans="1:20" ht="15.75" x14ac:dyDescent="0.25">
      <c r="A29" s="15" t="s">
        <v>14</v>
      </c>
      <c r="B29" s="12">
        <v>41487</v>
      </c>
      <c r="C29" s="17" t="s">
        <v>51</v>
      </c>
      <c r="D29" s="19">
        <v>3896</v>
      </c>
      <c r="E29" s="24">
        <v>4012.88</v>
      </c>
      <c r="F29" s="25"/>
      <c r="G29" s="19"/>
      <c r="H29" s="20"/>
      <c r="I29" s="20"/>
      <c r="J29" s="20"/>
      <c r="K29" s="20"/>
      <c r="L29" s="20">
        <f t="shared" si="0"/>
        <v>4012.88</v>
      </c>
      <c r="M29" s="20">
        <v>420.73</v>
      </c>
      <c r="N29" s="19">
        <v>44.62</v>
      </c>
      <c r="O29" s="19">
        <v>1266.32</v>
      </c>
      <c r="P29" s="20">
        <f t="shared" si="2"/>
        <v>1731.67</v>
      </c>
      <c r="Q29" s="20">
        <f t="shared" si="3"/>
        <v>2281.21</v>
      </c>
      <c r="R29" s="30"/>
      <c r="S29" s="2"/>
      <c r="T29" s="3"/>
    </row>
    <row r="30" spans="1:20" ht="15.75" x14ac:dyDescent="0.25">
      <c r="A30" s="15" t="s">
        <v>15</v>
      </c>
      <c r="B30" s="12">
        <v>41487</v>
      </c>
      <c r="C30" s="17" t="s">
        <v>28</v>
      </c>
      <c r="D30" s="19">
        <v>5602</v>
      </c>
      <c r="E30" s="24">
        <v>5770.06</v>
      </c>
      <c r="F30" s="25"/>
      <c r="G30" s="19"/>
      <c r="H30" s="20"/>
      <c r="I30" s="20"/>
      <c r="J30" s="20"/>
      <c r="K30" s="20"/>
      <c r="L30" s="20">
        <f t="shared" si="0"/>
        <v>5770.06</v>
      </c>
      <c r="M30" s="20">
        <v>666.74</v>
      </c>
      <c r="N30" s="19">
        <v>534.04999999999995</v>
      </c>
      <c r="O30" s="19">
        <v>385.48</v>
      </c>
      <c r="P30" s="20">
        <f t="shared" si="2"/>
        <v>1586.27</v>
      </c>
      <c r="Q30" s="20">
        <f t="shared" si="3"/>
        <v>4183.7900000000009</v>
      </c>
      <c r="R30" s="30"/>
      <c r="S30" s="2"/>
      <c r="T30" s="3"/>
    </row>
    <row r="31" spans="1:20" ht="15.75" x14ac:dyDescent="0.25">
      <c r="A31" s="15" t="s">
        <v>20</v>
      </c>
      <c r="B31" s="12">
        <v>42941</v>
      </c>
      <c r="C31" s="17" t="s">
        <v>50</v>
      </c>
      <c r="D31" s="19">
        <v>2525</v>
      </c>
      <c r="E31" s="24">
        <v>1851.67</v>
      </c>
      <c r="F31" s="25"/>
      <c r="G31" s="19" t="s">
        <v>59</v>
      </c>
      <c r="H31" s="19"/>
      <c r="I31" s="19"/>
      <c r="J31" s="19"/>
      <c r="K31" s="19"/>
      <c r="L31" s="20">
        <f t="shared" si="0"/>
        <v>1851.67</v>
      </c>
      <c r="M31" s="20">
        <v>179.74</v>
      </c>
      <c r="N31" s="31"/>
      <c r="O31" s="31">
        <v>95.95</v>
      </c>
      <c r="P31" s="20">
        <f t="shared" si="2"/>
        <v>275.69</v>
      </c>
      <c r="Q31" s="20">
        <f t="shared" si="3"/>
        <v>1575.98</v>
      </c>
      <c r="R31" s="34"/>
      <c r="S31" s="4"/>
      <c r="T31" s="5"/>
    </row>
    <row r="32" spans="1:20" ht="15.75" x14ac:dyDescent="0.25">
      <c r="A32" s="15" t="s">
        <v>71</v>
      </c>
      <c r="B32" s="13">
        <v>42214</v>
      </c>
      <c r="C32" s="17" t="s">
        <v>55</v>
      </c>
      <c r="D32" s="31">
        <v>4016.54</v>
      </c>
      <c r="E32" s="32"/>
      <c r="F32" s="33"/>
      <c r="G32" s="31"/>
      <c r="H32" s="20"/>
      <c r="I32" s="20"/>
      <c r="J32" s="20"/>
      <c r="K32" s="20"/>
      <c r="L32" s="20"/>
      <c r="M32" s="20"/>
      <c r="N32" s="31"/>
      <c r="O32" s="31"/>
      <c r="P32" s="20"/>
      <c r="Q32" s="20"/>
      <c r="R32" s="55" t="s">
        <v>72</v>
      </c>
      <c r="S32" s="4"/>
      <c r="T32" s="5"/>
    </row>
    <row r="33" spans="1:20" ht="15.75" x14ac:dyDescent="0.25">
      <c r="A33" s="15" t="s">
        <v>16</v>
      </c>
      <c r="B33" s="13">
        <v>39937</v>
      </c>
      <c r="C33" s="21" t="s">
        <v>50</v>
      </c>
      <c r="D33" s="31">
        <v>2697</v>
      </c>
      <c r="E33" s="32">
        <v>2777.91</v>
      </c>
      <c r="F33" s="33"/>
      <c r="G33" s="31"/>
      <c r="H33" s="19"/>
      <c r="I33" s="19"/>
      <c r="J33" s="19"/>
      <c r="K33" s="19"/>
      <c r="L33" s="20">
        <f t="shared" si="0"/>
        <v>2777.91</v>
      </c>
      <c r="M33" s="20">
        <v>254.97</v>
      </c>
      <c r="N33" s="19">
        <v>32.200000000000003</v>
      </c>
      <c r="O33" s="19">
        <v>199.72</v>
      </c>
      <c r="P33" s="20">
        <f t="shared" si="2"/>
        <v>486.89</v>
      </c>
      <c r="Q33" s="20">
        <f t="shared" si="3"/>
        <v>2291.02</v>
      </c>
      <c r="R33" s="30"/>
      <c r="S33" s="2"/>
      <c r="T33" s="3"/>
    </row>
    <row r="34" spans="1:20" ht="15.75" x14ac:dyDescent="0.25">
      <c r="A34" s="15" t="s">
        <v>18</v>
      </c>
      <c r="B34" s="12">
        <v>42681</v>
      </c>
      <c r="C34" s="17" t="s">
        <v>50</v>
      </c>
      <c r="D34" s="19">
        <v>2671</v>
      </c>
      <c r="E34" s="24">
        <v>2697.71</v>
      </c>
      <c r="F34" s="25"/>
      <c r="G34" s="19"/>
      <c r="H34" s="20"/>
      <c r="I34" s="20"/>
      <c r="J34" s="20"/>
      <c r="K34" s="20"/>
      <c r="L34" s="20">
        <f t="shared" si="0"/>
        <v>2697.71</v>
      </c>
      <c r="M34" s="20">
        <v>245.35</v>
      </c>
      <c r="N34" s="19">
        <v>26.91</v>
      </c>
      <c r="O34" s="19">
        <v>224.54</v>
      </c>
      <c r="P34" s="20">
        <f t="shared" si="2"/>
        <v>496.79999999999995</v>
      </c>
      <c r="Q34" s="20">
        <f t="shared" si="3"/>
        <v>2200.91</v>
      </c>
      <c r="R34" s="34"/>
      <c r="S34" s="4"/>
      <c r="T34" s="5"/>
    </row>
    <row r="35" spans="1:20" ht="16.5" thickBot="1" x14ac:dyDescent="0.3">
      <c r="A35" s="23" t="s">
        <v>17</v>
      </c>
      <c r="B35" s="12">
        <v>40057</v>
      </c>
      <c r="C35" s="17" t="s">
        <v>50</v>
      </c>
      <c r="D35" s="19">
        <v>3596</v>
      </c>
      <c r="E35" s="24">
        <v>4003.88</v>
      </c>
      <c r="F35" s="25"/>
      <c r="G35" s="19"/>
      <c r="H35" s="35"/>
      <c r="I35" s="35"/>
      <c r="J35" s="35"/>
      <c r="K35" s="35"/>
      <c r="L35" s="20">
        <f t="shared" si="0"/>
        <v>4003.88</v>
      </c>
      <c r="M35" s="20">
        <v>419.47</v>
      </c>
      <c r="N35" s="31">
        <v>154.41999999999999</v>
      </c>
      <c r="O35" s="31">
        <v>454.44</v>
      </c>
      <c r="P35" s="20">
        <f t="shared" si="2"/>
        <v>1028.33</v>
      </c>
      <c r="Q35" s="20">
        <f t="shared" si="3"/>
        <v>2975.55</v>
      </c>
      <c r="R35" s="30"/>
      <c r="S35" s="2"/>
      <c r="T35" s="3"/>
    </row>
    <row r="36" spans="1:20" ht="15.75" thickBot="1" x14ac:dyDescent="0.3">
      <c r="A36" s="36"/>
      <c r="B36" s="37"/>
      <c r="C36" s="38"/>
      <c r="D36" s="38"/>
      <c r="E36" s="39"/>
      <c r="F36" s="40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7"/>
      <c r="T36" s="7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2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20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2AA2-F400-4B31-B95D-15FAAF7D5244}">
  <dimension ref="A1:T39"/>
  <sheetViews>
    <sheetView zoomScale="86" zoomScaleNormal="86" workbookViewId="0">
      <selection activeCell="S24" sqref="S24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43952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314.52999999999997</v>
      </c>
      <c r="P4" s="20">
        <f>SUM(M4:O4)</f>
        <v>2098.9899999999998</v>
      </c>
      <c r="Q4" s="20">
        <f>L4-P4</f>
        <v>5671.33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5477.04</v>
      </c>
      <c r="F5" s="25"/>
      <c r="G5" s="19"/>
      <c r="H5" s="20"/>
      <c r="I5" s="20"/>
      <c r="J5" s="20"/>
      <c r="K5" s="20"/>
      <c r="L5" s="20">
        <f>SUM(E5:K5)</f>
        <v>5477.04</v>
      </c>
      <c r="M5" s="20">
        <v>625.71</v>
      </c>
      <c r="N5" s="19">
        <v>370.1</v>
      </c>
      <c r="O5" s="19">
        <v>822.96</v>
      </c>
      <c r="P5" s="20">
        <f>SUM(M5:O5)</f>
        <v>1818.77</v>
      </c>
      <c r="Q5" s="20">
        <f>L5-P5</f>
        <v>3658.27</v>
      </c>
      <c r="R5" s="55" t="s">
        <v>69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4168.3599999999997</v>
      </c>
      <c r="F6" s="25"/>
      <c r="G6" s="19">
        <v>2105.6799999999998</v>
      </c>
      <c r="H6" s="20"/>
      <c r="I6" s="19">
        <v>6692.3</v>
      </c>
      <c r="J6" s="20">
        <v>2230.77</v>
      </c>
      <c r="K6" s="20"/>
      <c r="L6" s="20">
        <f t="shared" ref="L6:L35" si="0">SUM(E6:K6)</f>
        <v>15197.11</v>
      </c>
      <c r="M6" s="20">
        <v>713.08</v>
      </c>
      <c r="N6" s="19">
        <v>2244.39</v>
      </c>
      <c r="O6" s="19">
        <v>6.02</v>
      </c>
      <c r="P6" s="20">
        <f>SUM(M6:O6)</f>
        <v>2963.49</v>
      </c>
      <c r="Q6" s="20">
        <f>L6-P6</f>
        <v>12233.62</v>
      </c>
      <c r="R6" s="30" t="s">
        <v>73</v>
      </c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si="0"/>
        <v>5100</v>
      </c>
      <c r="M7" s="20">
        <v>572.92999999999995</v>
      </c>
      <c r="N7" s="19">
        <v>339.8</v>
      </c>
      <c r="O7" s="19">
        <v>153.86000000000001</v>
      </c>
      <c r="P7" s="20">
        <f>SUM(M7:O7)</f>
        <v>1066.5900000000001</v>
      </c>
      <c r="Q7" s="20">
        <f>L7-P7</f>
        <v>4033.41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2006.44</v>
      </c>
      <c r="F8" s="25"/>
      <c r="G8" s="19"/>
      <c r="H8" s="20"/>
      <c r="I8" s="20"/>
      <c r="J8" s="20"/>
      <c r="K8" s="20"/>
      <c r="L8" s="20">
        <f t="shared" si="0"/>
        <v>2006.44</v>
      </c>
      <c r="M8" s="20">
        <v>164.89</v>
      </c>
      <c r="N8" s="19"/>
      <c r="O8" s="19">
        <v>161.02000000000001</v>
      </c>
      <c r="P8" s="20">
        <f t="shared" ref="P8:P35" si="1">SUM(M8:O8)</f>
        <v>325.90999999999997</v>
      </c>
      <c r="Q8" s="20">
        <f t="shared" ref="Q8:Q35" si="2">L8-P8</f>
        <v>1680.5300000000002</v>
      </c>
      <c r="R8" s="30"/>
      <c r="S8" s="2"/>
      <c r="T8" s="3"/>
    </row>
    <row r="9" spans="1:20" ht="16.5" thickBot="1" x14ac:dyDescent="0.3">
      <c r="A9" s="54" t="s">
        <v>24</v>
      </c>
      <c r="B9" s="12">
        <v>39944</v>
      </c>
      <c r="C9" s="17" t="s">
        <v>61</v>
      </c>
      <c r="D9" s="19">
        <v>7323</v>
      </c>
      <c r="E9" s="24">
        <v>7542.69</v>
      </c>
      <c r="F9" s="25"/>
      <c r="G9" s="19"/>
      <c r="H9" s="20"/>
      <c r="I9" s="20"/>
      <c r="J9" s="20"/>
      <c r="K9" s="20"/>
      <c r="L9" s="20">
        <f t="shared" si="0"/>
        <v>7542.69</v>
      </c>
      <c r="M9" s="20">
        <v>713.08</v>
      </c>
      <c r="N9" s="19">
        <v>1008.78</v>
      </c>
      <c r="O9" s="19">
        <v>221.07</v>
      </c>
      <c r="P9" s="20">
        <f t="shared" si="1"/>
        <v>1942.93</v>
      </c>
      <c r="Q9" s="20">
        <f t="shared" si="2"/>
        <v>5599.7599999999993</v>
      </c>
      <c r="R9" s="30"/>
      <c r="S9" s="2"/>
      <c r="T9" s="3"/>
    </row>
    <row r="10" spans="1:20" ht="16.5" thickTop="1" x14ac:dyDescent="0.25">
      <c r="A10" s="53" t="s">
        <v>67</v>
      </c>
      <c r="B10" s="12">
        <v>43906</v>
      </c>
      <c r="C10" s="17" t="s">
        <v>48</v>
      </c>
      <c r="D10" s="19">
        <v>1950</v>
      </c>
      <c r="E10" s="24">
        <v>1950</v>
      </c>
      <c r="F10" s="25"/>
      <c r="G10" s="19"/>
      <c r="H10" s="20"/>
      <c r="I10" s="20"/>
      <c r="J10" s="20"/>
      <c r="K10" s="20"/>
      <c r="L10" s="20">
        <f t="shared" si="0"/>
        <v>1950</v>
      </c>
      <c r="M10" s="20">
        <v>159.82</v>
      </c>
      <c r="N10" s="19"/>
      <c r="O10" s="19"/>
      <c r="P10" s="20">
        <f t="shared" si="1"/>
        <v>159.82</v>
      </c>
      <c r="Q10" s="20">
        <f t="shared" si="2"/>
        <v>1790.18</v>
      </c>
      <c r="R10" s="30"/>
      <c r="S10" s="2"/>
      <c r="T10" s="3"/>
    </row>
    <row r="11" spans="1:20" ht="15.75" x14ac:dyDescent="0.25">
      <c r="A11" s="15" t="s">
        <v>3</v>
      </c>
      <c r="B11" s="12">
        <v>39944</v>
      </c>
      <c r="C11" s="17" t="s">
        <v>55</v>
      </c>
      <c r="D11" s="19">
        <v>7322</v>
      </c>
      <c r="E11" s="24">
        <v>7541.66</v>
      </c>
      <c r="F11" s="25"/>
      <c r="G11" s="19"/>
      <c r="H11" s="20"/>
      <c r="I11" s="20"/>
      <c r="J11" s="20"/>
      <c r="K11" s="20"/>
      <c r="L11" s="20">
        <f t="shared" si="0"/>
        <v>7541.66</v>
      </c>
      <c r="M11" s="20"/>
      <c r="N11" s="19">
        <v>1152.46</v>
      </c>
      <c r="O11" s="19">
        <v>153.86000000000001</v>
      </c>
      <c r="P11" s="20">
        <f t="shared" si="1"/>
        <v>1306.3200000000002</v>
      </c>
      <c r="Q11" s="20">
        <f t="shared" si="2"/>
        <v>6235.34</v>
      </c>
      <c r="R11" s="55" t="s">
        <v>69</v>
      </c>
      <c r="S11" s="2"/>
      <c r="T11" s="3"/>
    </row>
    <row r="12" spans="1:20" ht="15.75" x14ac:dyDescent="0.25">
      <c r="A12" s="18" t="s">
        <v>4</v>
      </c>
      <c r="B12" s="12">
        <v>33605</v>
      </c>
      <c r="C12" s="17" t="s">
        <v>50</v>
      </c>
      <c r="D12" s="19">
        <v>5400</v>
      </c>
      <c r="E12" s="24">
        <v>5562</v>
      </c>
      <c r="F12" s="25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383.96</v>
      </c>
      <c r="P12" s="20">
        <f t="shared" si="1"/>
        <v>1506.42</v>
      </c>
      <c r="Q12" s="20">
        <f t="shared" si="2"/>
        <v>4055.58</v>
      </c>
      <c r="R12" s="30"/>
      <c r="S12" s="2"/>
      <c r="T12" s="3"/>
    </row>
    <row r="13" spans="1:20" ht="15.75" x14ac:dyDescent="0.25">
      <c r="A13" s="18" t="s">
        <v>5</v>
      </c>
      <c r="B13" s="12">
        <v>41487</v>
      </c>
      <c r="C13" s="17" t="s">
        <v>50</v>
      </c>
      <c r="D13" s="19">
        <v>1745.33</v>
      </c>
      <c r="E13" s="24">
        <v>1797.69</v>
      </c>
      <c r="F13" s="25"/>
      <c r="G13" s="19"/>
      <c r="H13" s="20"/>
      <c r="I13" s="20"/>
      <c r="J13" s="20"/>
      <c r="K13" s="20"/>
      <c r="L13" s="20">
        <f t="shared" si="0"/>
        <v>1797.69</v>
      </c>
      <c r="M13" s="20">
        <v>146.11000000000001</v>
      </c>
      <c r="N13" s="19"/>
      <c r="O13" s="19">
        <v>184.54</v>
      </c>
      <c r="P13" s="20">
        <f t="shared" si="1"/>
        <v>330.65</v>
      </c>
      <c r="Q13" s="20">
        <f t="shared" si="2"/>
        <v>1467.04</v>
      </c>
      <c r="R13" s="30"/>
      <c r="S13" s="2"/>
      <c r="T13" s="3"/>
    </row>
    <row r="14" spans="1:20" ht="15.75" x14ac:dyDescent="0.25">
      <c r="A14" s="18" t="s">
        <v>6</v>
      </c>
      <c r="B14" s="12">
        <v>40616</v>
      </c>
      <c r="C14" s="17" t="s">
        <v>50</v>
      </c>
      <c r="D14" s="19">
        <v>3350</v>
      </c>
      <c r="E14" s="24">
        <v>3950.5</v>
      </c>
      <c r="F14" s="25"/>
      <c r="G14" s="19"/>
      <c r="H14" s="20"/>
      <c r="I14" s="20"/>
      <c r="J14" s="20"/>
      <c r="K14" s="20"/>
      <c r="L14" s="20">
        <f t="shared" si="0"/>
        <v>3950.5</v>
      </c>
      <c r="M14" s="20">
        <v>405</v>
      </c>
      <c r="N14" s="19">
        <v>112.65</v>
      </c>
      <c r="O14" s="19">
        <v>39.520000000000003</v>
      </c>
      <c r="P14" s="20">
        <f t="shared" si="1"/>
        <v>557.16999999999996</v>
      </c>
      <c r="Q14" s="20">
        <f t="shared" si="2"/>
        <v>3393.33</v>
      </c>
      <c r="R14" s="30"/>
      <c r="S14" s="2"/>
      <c r="T14" s="3"/>
    </row>
    <row r="15" spans="1:20" ht="15.75" x14ac:dyDescent="0.25">
      <c r="A15" s="15" t="s">
        <v>21</v>
      </c>
      <c r="B15" s="12">
        <v>43132</v>
      </c>
      <c r="C15" s="17" t="s">
        <v>56</v>
      </c>
      <c r="D15" s="19">
        <v>4073.22</v>
      </c>
      <c r="E15" s="24">
        <v>4073.22</v>
      </c>
      <c r="F15" s="25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152.38999999999999</v>
      </c>
      <c r="P15" s="20">
        <f t="shared" si="1"/>
        <v>773.38</v>
      </c>
      <c r="Q15" s="20">
        <f t="shared" si="2"/>
        <v>3299.8399999999997</v>
      </c>
      <c r="R15" s="30"/>
      <c r="S15" s="2"/>
      <c r="T15" s="3"/>
    </row>
    <row r="16" spans="1:20" ht="15.75" x14ac:dyDescent="0.25">
      <c r="A16" s="18" t="s">
        <v>47</v>
      </c>
      <c r="B16" s="12">
        <v>43714</v>
      </c>
      <c r="C16" s="17" t="s">
        <v>48</v>
      </c>
      <c r="D16" s="19">
        <v>2925</v>
      </c>
      <c r="E16" s="24">
        <v>2925</v>
      </c>
      <c r="F16" s="25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56.13</v>
      </c>
      <c r="O16" s="19">
        <v>141.54</v>
      </c>
      <c r="P16" s="20">
        <f t="shared" si="1"/>
        <v>470.28999999999996</v>
      </c>
      <c r="Q16" s="20">
        <f t="shared" si="2"/>
        <v>2454.71</v>
      </c>
      <c r="R16" s="30"/>
      <c r="S16" s="2"/>
      <c r="T16" s="3"/>
    </row>
    <row r="17" spans="1:20" ht="15.75" x14ac:dyDescent="0.25">
      <c r="A17" s="18" t="s">
        <v>7</v>
      </c>
      <c r="B17" s="12">
        <v>39937</v>
      </c>
      <c r="C17" s="17" t="s">
        <v>26</v>
      </c>
      <c r="D17" s="19">
        <v>7323</v>
      </c>
      <c r="E17" s="24">
        <v>7532.69</v>
      </c>
      <c r="F17" s="25"/>
      <c r="G17" s="19">
        <f t="shared" ref="G17" si="3">D17*55%</f>
        <v>4027.6500000000005</v>
      </c>
      <c r="H17" s="20"/>
      <c r="I17" s="20"/>
      <c r="J17" s="20"/>
      <c r="K17" s="20"/>
      <c r="L17" s="20">
        <f t="shared" si="0"/>
        <v>11560.34</v>
      </c>
      <c r="M17" s="20">
        <v>713.08</v>
      </c>
      <c r="N17" s="19">
        <v>2009.36</v>
      </c>
      <c r="O17" s="19">
        <v>6.02</v>
      </c>
      <c r="P17" s="20">
        <f t="shared" si="1"/>
        <v>2728.46</v>
      </c>
      <c r="Q17" s="20">
        <f t="shared" si="2"/>
        <v>8831.880000000001</v>
      </c>
      <c r="R17" s="30"/>
      <c r="S17" s="2"/>
      <c r="T17" s="3"/>
    </row>
    <row r="18" spans="1:20" ht="15.75" x14ac:dyDescent="0.25">
      <c r="A18" s="18" t="s">
        <v>49</v>
      </c>
      <c r="B18" s="12">
        <v>43711</v>
      </c>
      <c r="C18" s="17" t="s">
        <v>57</v>
      </c>
      <c r="D18" s="19">
        <v>2925</v>
      </c>
      <c r="E18" s="24">
        <v>2925</v>
      </c>
      <c r="F18" s="25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184.54</v>
      </c>
      <c r="P18" s="20">
        <f t="shared" si="1"/>
        <v>513.29</v>
      </c>
      <c r="Q18" s="20">
        <f t="shared" si="2"/>
        <v>2411.71</v>
      </c>
      <c r="R18" s="30"/>
      <c r="S18" s="2"/>
      <c r="T18" s="3"/>
    </row>
    <row r="19" spans="1:20" ht="15.75" x14ac:dyDescent="0.25">
      <c r="A19" s="18" t="s">
        <v>8</v>
      </c>
      <c r="B19" s="12">
        <v>42387</v>
      </c>
      <c r="C19" s="17" t="s">
        <v>50</v>
      </c>
      <c r="D19" s="19">
        <v>3388</v>
      </c>
      <c r="E19" s="24">
        <v>3421.88</v>
      </c>
      <c r="F19" s="25"/>
      <c r="G19" s="19"/>
      <c r="H19" s="20"/>
      <c r="I19" s="20"/>
      <c r="J19" s="20"/>
      <c r="K19" s="20"/>
      <c r="L19" s="20">
        <f t="shared" si="0"/>
        <v>3421.88</v>
      </c>
      <c r="M19" s="20">
        <v>337.99</v>
      </c>
      <c r="N19" s="19">
        <v>107.78</v>
      </c>
      <c r="O19" s="19">
        <v>186.27</v>
      </c>
      <c r="P19" s="20">
        <f t="shared" si="1"/>
        <v>632.04</v>
      </c>
      <c r="Q19" s="20">
        <f t="shared" si="2"/>
        <v>2789.84</v>
      </c>
      <c r="R19" s="30"/>
      <c r="S19" s="2"/>
      <c r="T19" s="3"/>
    </row>
    <row r="20" spans="1:20" ht="15.75" x14ac:dyDescent="0.25">
      <c r="A20" s="18" t="s">
        <v>9</v>
      </c>
      <c r="B20" s="12">
        <v>35016</v>
      </c>
      <c r="C20" s="17" t="s">
        <v>50</v>
      </c>
      <c r="D20" s="19">
        <v>3338</v>
      </c>
      <c r="E20" s="24">
        <v>3438.14</v>
      </c>
      <c r="F20" s="25"/>
      <c r="G20" s="19"/>
      <c r="H20" s="20"/>
      <c r="I20" s="20"/>
      <c r="J20" s="20"/>
      <c r="K20" s="20"/>
      <c r="L20" s="20">
        <f t="shared" si="0"/>
        <v>3438.14</v>
      </c>
      <c r="M20" s="20">
        <v>340.27</v>
      </c>
      <c r="N20" s="19">
        <v>109.88</v>
      </c>
      <c r="O20" s="19">
        <v>347.91</v>
      </c>
      <c r="P20" s="20">
        <f>SUM(M20:O20)</f>
        <v>798.06</v>
      </c>
      <c r="Q20" s="20">
        <f t="shared" si="2"/>
        <v>2640.08</v>
      </c>
      <c r="R20" s="30"/>
      <c r="S20" s="2"/>
      <c r="T20" s="3"/>
    </row>
    <row r="21" spans="1:20" ht="15.75" x14ac:dyDescent="0.25">
      <c r="A21" s="15" t="s">
        <v>10</v>
      </c>
      <c r="B21" s="12">
        <v>41794</v>
      </c>
      <c r="C21" s="17" t="s">
        <v>58</v>
      </c>
      <c r="D21" s="19">
        <v>5520</v>
      </c>
      <c r="E21" s="24">
        <v>6135.6</v>
      </c>
      <c r="F21" s="25"/>
      <c r="G21" s="19">
        <f t="shared" ref="G21:G28" si="4">D21*55%</f>
        <v>3036.0000000000005</v>
      </c>
      <c r="H21" s="20"/>
      <c r="I21" s="20"/>
      <c r="J21" s="20"/>
      <c r="K21" s="20"/>
      <c r="L21" s="20">
        <f t="shared" si="0"/>
        <v>9171.6</v>
      </c>
      <c r="M21" s="20">
        <v>713.08</v>
      </c>
      <c r="N21" s="19">
        <v>1404.6</v>
      </c>
      <c r="O21" s="19">
        <v>314.52999999999997</v>
      </c>
      <c r="P21" s="20">
        <f>SUM(M21:O21)</f>
        <v>2432.21</v>
      </c>
      <c r="Q21" s="20">
        <f t="shared" si="2"/>
        <v>6739.39</v>
      </c>
      <c r="R21" s="30"/>
      <c r="S21" s="2"/>
      <c r="T21" s="3"/>
    </row>
    <row r="22" spans="1:20" ht="15.75" x14ac:dyDescent="0.25">
      <c r="A22" s="15" t="s">
        <v>43</v>
      </c>
      <c r="B22" s="12">
        <v>43675</v>
      </c>
      <c r="C22" s="17" t="s">
        <v>52</v>
      </c>
      <c r="D22" s="19">
        <v>2989.62</v>
      </c>
      <c r="E22" s="24">
        <v>2989.62</v>
      </c>
      <c r="F22" s="25"/>
      <c r="G22" s="19"/>
      <c r="H22" s="20" t="s">
        <v>42</v>
      </c>
      <c r="I22" s="20"/>
      <c r="J22" s="20"/>
      <c r="K22" s="20"/>
      <c r="L22" s="20">
        <f t="shared" si="0"/>
        <v>2989.62</v>
      </c>
      <c r="M22" s="20">
        <v>280.38</v>
      </c>
      <c r="N22" s="19">
        <v>60.39</v>
      </c>
      <c r="O22" s="19"/>
      <c r="P22" s="20">
        <f t="shared" si="1"/>
        <v>340.77</v>
      </c>
      <c r="Q22" s="20">
        <f t="shared" si="2"/>
        <v>2648.85</v>
      </c>
      <c r="R22" s="30"/>
      <c r="S22" s="2"/>
      <c r="T22" s="3"/>
    </row>
    <row r="23" spans="1:20" ht="15.75" x14ac:dyDescent="0.25">
      <c r="A23" s="15" t="s">
        <v>22</v>
      </c>
      <c r="B23" s="12">
        <v>43102</v>
      </c>
      <c r="C23" s="17" t="s">
        <v>48</v>
      </c>
      <c r="D23" s="19">
        <v>3054.92</v>
      </c>
      <c r="E23" s="24">
        <v>3054.92</v>
      </c>
      <c r="F23" s="25"/>
      <c r="G23" s="19"/>
      <c r="H23" s="20"/>
      <c r="I23" s="20"/>
      <c r="J23" s="20"/>
      <c r="K23" s="20"/>
      <c r="L23" s="20">
        <f t="shared" si="0"/>
        <v>3054.92</v>
      </c>
      <c r="M23" s="20">
        <v>288.20999999999998</v>
      </c>
      <c r="N23" s="19">
        <v>64.7</v>
      </c>
      <c r="O23" s="19">
        <v>141.54</v>
      </c>
      <c r="P23" s="20">
        <f t="shared" si="1"/>
        <v>494.44999999999993</v>
      </c>
      <c r="Q23" s="20">
        <f t="shared" si="2"/>
        <v>2560.4700000000003</v>
      </c>
      <c r="R23" s="30"/>
      <c r="S23" s="2"/>
      <c r="T23" s="3"/>
    </row>
    <row r="24" spans="1:20" ht="15.75" x14ac:dyDescent="0.25">
      <c r="A24" s="15" t="s">
        <v>11</v>
      </c>
      <c r="B24" s="12">
        <v>40242</v>
      </c>
      <c r="C24" s="17" t="s">
        <v>53</v>
      </c>
      <c r="D24" s="19">
        <v>2788</v>
      </c>
      <c r="E24" s="24">
        <v>2297.31</v>
      </c>
      <c r="F24" s="25"/>
      <c r="G24" s="19"/>
      <c r="H24" s="20"/>
      <c r="I24" s="20">
        <v>2871.64</v>
      </c>
      <c r="J24" s="20">
        <v>957.21</v>
      </c>
      <c r="K24" s="20"/>
      <c r="L24" s="20">
        <f t="shared" si="0"/>
        <v>6126.16</v>
      </c>
      <c r="M24" s="20">
        <v>579.51</v>
      </c>
      <c r="N24" s="19">
        <v>139.96</v>
      </c>
      <c r="O24" s="19">
        <v>277.94</v>
      </c>
      <c r="P24" s="20">
        <f t="shared" si="1"/>
        <v>997.41000000000008</v>
      </c>
      <c r="Q24" s="20">
        <f t="shared" si="2"/>
        <v>5128.75</v>
      </c>
      <c r="R24" s="30" t="s">
        <v>73</v>
      </c>
      <c r="S24" s="2"/>
      <c r="T24" s="3"/>
    </row>
    <row r="25" spans="1:20" ht="15.75" x14ac:dyDescent="0.25">
      <c r="A25" s="15" t="s">
        <v>23</v>
      </c>
      <c r="B25" s="12">
        <v>43102</v>
      </c>
      <c r="C25" s="17" t="s">
        <v>45</v>
      </c>
      <c r="D25" s="19">
        <v>2036.61</v>
      </c>
      <c r="E25" s="24"/>
      <c r="F25" s="25"/>
      <c r="G25" s="19"/>
      <c r="H25" s="20"/>
      <c r="I25" s="20"/>
      <c r="J25" s="20"/>
      <c r="K25" s="20"/>
      <c r="L25" s="20">
        <f t="shared" si="0"/>
        <v>0</v>
      </c>
      <c r="M25" s="20"/>
      <c r="N25" s="19"/>
      <c r="O25" s="19"/>
      <c r="P25" s="20">
        <f t="shared" si="1"/>
        <v>0</v>
      </c>
      <c r="Q25" s="20">
        <f t="shared" si="2"/>
        <v>0</v>
      </c>
      <c r="R25" s="55" t="s">
        <v>70</v>
      </c>
      <c r="S25" s="2"/>
      <c r="T25" s="3"/>
    </row>
    <row r="26" spans="1:20" ht="15.75" x14ac:dyDescent="0.25">
      <c r="A26" s="15" t="s">
        <v>12</v>
      </c>
      <c r="B26" s="12">
        <v>40616</v>
      </c>
      <c r="C26" s="17" t="s">
        <v>50</v>
      </c>
      <c r="D26" s="19">
        <v>2793</v>
      </c>
      <c r="E26" s="24">
        <v>3366.78</v>
      </c>
      <c r="F26" s="25"/>
      <c r="G26" s="19">
        <v>1333</v>
      </c>
      <c r="H26" s="20"/>
      <c r="I26" s="20"/>
      <c r="J26" s="20"/>
      <c r="K26" s="20"/>
      <c r="L26" s="20">
        <f t="shared" si="0"/>
        <v>4699.7800000000007</v>
      </c>
      <c r="M26" s="20">
        <v>516.9</v>
      </c>
      <c r="N26" s="19">
        <v>305.02</v>
      </c>
      <c r="O26" s="19">
        <v>33.950000000000003</v>
      </c>
      <c r="P26" s="20">
        <f t="shared" si="1"/>
        <v>855.87</v>
      </c>
      <c r="Q26" s="20">
        <f t="shared" si="2"/>
        <v>3843.9100000000008</v>
      </c>
      <c r="R26" s="30"/>
      <c r="S26" s="2"/>
      <c r="T26" s="3"/>
    </row>
    <row r="27" spans="1:20" ht="15.75" x14ac:dyDescent="0.25">
      <c r="A27" s="15" t="s">
        <v>44</v>
      </c>
      <c r="B27" s="12">
        <v>43672</v>
      </c>
      <c r="C27" s="17" t="s">
        <v>52</v>
      </c>
      <c r="D27" s="19">
        <v>2989.62</v>
      </c>
      <c r="E27" s="24">
        <v>2989.62</v>
      </c>
      <c r="F27" s="25"/>
      <c r="G27" s="19"/>
      <c r="H27" s="20"/>
      <c r="I27" s="20"/>
      <c r="J27" s="20"/>
      <c r="K27" s="20"/>
      <c r="L27" s="20">
        <f t="shared" si="0"/>
        <v>2989.62</v>
      </c>
      <c r="M27" s="20">
        <v>280.38</v>
      </c>
      <c r="N27" s="19">
        <v>46.17</v>
      </c>
      <c r="O27" s="19"/>
      <c r="P27" s="20">
        <f t="shared" si="1"/>
        <v>326.55</v>
      </c>
      <c r="Q27" s="20">
        <f t="shared" si="2"/>
        <v>2663.0699999999997</v>
      </c>
      <c r="R27" s="30"/>
      <c r="S27" s="2"/>
      <c r="T27" s="3"/>
    </row>
    <row r="28" spans="1:20" ht="15.75" x14ac:dyDescent="0.25">
      <c r="A28" s="15" t="s">
        <v>13</v>
      </c>
      <c r="B28" s="12">
        <v>41085</v>
      </c>
      <c r="C28" s="17" t="s">
        <v>27</v>
      </c>
      <c r="D28" s="19">
        <v>5602</v>
      </c>
      <c r="E28" s="24">
        <v>5770.06</v>
      </c>
      <c r="F28" s="25"/>
      <c r="G28" s="19">
        <f t="shared" si="4"/>
        <v>3081.1000000000004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56.02</v>
      </c>
      <c r="P28" s="20">
        <f t="shared" si="1"/>
        <v>2085.5700000000002</v>
      </c>
      <c r="Q28" s="20">
        <f t="shared" si="2"/>
        <v>6765.59</v>
      </c>
      <c r="R28" s="30"/>
      <c r="S28" s="2"/>
      <c r="T28" s="3"/>
    </row>
    <row r="29" spans="1:20" ht="15.75" x14ac:dyDescent="0.25">
      <c r="A29" s="15" t="s">
        <v>14</v>
      </c>
      <c r="B29" s="12">
        <v>41487</v>
      </c>
      <c r="C29" s="17" t="s">
        <v>51</v>
      </c>
      <c r="D29" s="19">
        <v>3896</v>
      </c>
      <c r="E29" s="24">
        <v>4012.88</v>
      </c>
      <c r="F29" s="25"/>
      <c r="G29" s="19"/>
      <c r="H29" s="20"/>
      <c r="I29" s="20"/>
      <c r="J29" s="20"/>
      <c r="K29" s="20"/>
      <c r="L29" s="20">
        <f t="shared" si="0"/>
        <v>4012.88</v>
      </c>
      <c r="M29" s="20">
        <v>420.73</v>
      </c>
      <c r="N29" s="19">
        <v>44.62</v>
      </c>
      <c r="O29" s="19">
        <v>1142.03</v>
      </c>
      <c r="P29" s="20">
        <f t="shared" si="1"/>
        <v>1607.38</v>
      </c>
      <c r="Q29" s="20">
        <f t="shared" si="2"/>
        <v>2405.5</v>
      </c>
      <c r="R29" s="30"/>
      <c r="S29" s="2"/>
      <c r="T29" s="3"/>
    </row>
    <row r="30" spans="1:20" ht="15.75" x14ac:dyDescent="0.25">
      <c r="A30" s="15" t="s">
        <v>15</v>
      </c>
      <c r="B30" s="12">
        <v>41487</v>
      </c>
      <c r="C30" s="17" t="s">
        <v>28</v>
      </c>
      <c r="D30" s="19">
        <v>5602</v>
      </c>
      <c r="E30" s="24">
        <v>5770.06</v>
      </c>
      <c r="F30" s="25"/>
      <c r="G30" s="19"/>
      <c r="H30" s="20"/>
      <c r="I30" s="20"/>
      <c r="J30" s="20"/>
      <c r="K30" s="20"/>
      <c r="L30" s="20">
        <f t="shared" si="0"/>
        <v>5770.06</v>
      </c>
      <c r="M30" s="20">
        <v>666.74</v>
      </c>
      <c r="N30" s="19">
        <v>534.04999999999995</v>
      </c>
      <c r="O30" s="19">
        <v>240.56</v>
      </c>
      <c r="P30" s="20">
        <f t="shared" si="1"/>
        <v>1441.35</v>
      </c>
      <c r="Q30" s="20">
        <f t="shared" si="2"/>
        <v>4328.7100000000009</v>
      </c>
      <c r="R30" s="30"/>
      <c r="S30" s="2"/>
      <c r="T30" s="3"/>
    </row>
    <row r="31" spans="1:20" ht="15.75" x14ac:dyDescent="0.25">
      <c r="A31" s="15" t="s">
        <v>20</v>
      </c>
      <c r="B31" s="12">
        <v>42941</v>
      </c>
      <c r="C31" s="17" t="s">
        <v>50</v>
      </c>
      <c r="D31" s="19">
        <v>2525</v>
      </c>
      <c r="E31" s="24">
        <v>2525</v>
      </c>
      <c r="F31" s="25"/>
      <c r="G31" s="19" t="s">
        <v>59</v>
      </c>
      <c r="H31" s="19"/>
      <c r="I31" s="19"/>
      <c r="J31" s="19"/>
      <c r="K31" s="19"/>
      <c r="L31" s="20">
        <f t="shared" si="0"/>
        <v>2525</v>
      </c>
      <c r="M31" s="20">
        <v>224.62</v>
      </c>
      <c r="N31" s="31"/>
      <c r="O31" s="31">
        <v>25.25</v>
      </c>
      <c r="P31" s="20">
        <f t="shared" si="1"/>
        <v>249.87</v>
      </c>
      <c r="Q31" s="20">
        <f t="shared" si="2"/>
        <v>2275.13</v>
      </c>
      <c r="R31" s="34"/>
      <c r="S31" s="4"/>
      <c r="T31" s="5"/>
    </row>
    <row r="32" spans="1:20" ht="15.75" x14ac:dyDescent="0.25">
      <c r="A32" s="15" t="s">
        <v>71</v>
      </c>
      <c r="B32" s="13">
        <v>42214</v>
      </c>
      <c r="C32" s="17" t="s">
        <v>55</v>
      </c>
      <c r="D32" s="31">
        <v>4016.54</v>
      </c>
      <c r="E32" s="32"/>
      <c r="F32" s="33"/>
      <c r="G32" s="31"/>
      <c r="H32" s="20"/>
      <c r="I32" s="20"/>
      <c r="J32" s="20"/>
      <c r="K32" s="20"/>
      <c r="L32" s="20"/>
      <c r="M32" s="20"/>
      <c r="N32" s="31"/>
      <c r="O32" s="31"/>
      <c r="P32" s="20"/>
      <c r="Q32" s="20"/>
      <c r="R32" s="55" t="s">
        <v>72</v>
      </c>
      <c r="S32" s="2"/>
      <c r="T32" s="3"/>
    </row>
    <row r="33" spans="1:20" ht="15.75" x14ac:dyDescent="0.25">
      <c r="A33" s="15" t="s">
        <v>16</v>
      </c>
      <c r="B33" s="13">
        <v>39937</v>
      </c>
      <c r="C33" s="21" t="s">
        <v>50</v>
      </c>
      <c r="D33" s="31">
        <v>2697</v>
      </c>
      <c r="E33" s="32">
        <v>2777.91</v>
      </c>
      <c r="F33" s="33"/>
      <c r="G33" s="31"/>
      <c r="H33" s="19"/>
      <c r="I33" s="19"/>
      <c r="J33" s="19"/>
      <c r="K33" s="19"/>
      <c r="L33" s="20">
        <f t="shared" si="0"/>
        <v>2777.91</v>
      </c>
      <c r="M33" s="20">
        <v>254.97</v>
      </c>
      <c r="N33" s="19">
        <v>32.200000000000003</v>
      </c>
      <c r="O33" s="19">
        <v>184.54</v>
      </c>
      <c r="P33" s="20">
        <f t="shared" si="1"/>
        <v>471.71000000000004</v>
      </c>
      <c r="Q33" s="20">
        <f t="shared" si="2"/>
        <v>2306.1999999999998</v>
      </c>
      <c r="R33" s="30"/>
      <c r="S33" s="4"/>
      <c r="T33" s="5"/>
    </row>
    <row r="34" spans="1:20" ht="15.75" x14ac:dyDescent="0.25">
      <c r="A34" s="56" t="s">
        <v>18</v>
      </c>
      <c r="B34" s="13">
        <v>42681</v>
      </c>
      <c r="C34" s="21" t="s">
        <v>50</v>
      </c>
      <c r="D34" s="31">
        <v>2671</v>
      </c>
      <c r="E34" s="32">
        <v>2697.71</v>
      </c>
      <c r="F34" s="33"/>
      <c r="G34" s="31"/>
      <c r="H34" s="35"/>
      <c r="I34" s="35"/>
      <c r="J34" s="35"/>
      <c r="K34" s="35"/>
      <c r="L34" s="35">
        <f t="shared" si="0"/>
        <v>2697.71</v>
      </c>
      <c r="M34" s="35">
        <v>245.35</v>
      </c>
      <c r="N34" s="31">
        <v>26.91</v>
      </c>
      <c r="O34" s="31">
        <v>179.1</v>
      </c>
      <c r="P34" s="35">
        <f t="shared" si="1"/>
        <v>451.36</v>
      </c>
      <c r="Q34" s="35">
        <f t="shared" si="2"/>
        <v>2246.35</v>
      </c>
      <c r="R34" s="34"/>
      <c r="S34" s="4"/>
      <c r="T34" s="5"/>
    </row>
    <row r="35" spans="1:20" ht="15.75" x14ac:dyDescent="0.25">
      <c r="A35" s="15" t="s">
        <v>17</v>
      </c>
      <c r="B35" s="12">
        <v>40057</v>
      </c>
      <c r="C35" s="17" t="s">
        <v>50</v>
      </c>
      <c r="D35" s="19">
        <v>3596</v>
      </c>
      <c r="E35" s="24">
        <v>4003.88</v>
      </c>
      <c r="F35" s="25"/>
      <c r="G35" s="19"/>
      <c r="H35" s="57"/>
      <c r="I35" s="19"/>
      <c r="J35" s="19"/>
      <c r="K35" s="19"/>
      <c r="L35" s="20">
        <f t="shared" si="0"/>
        <v>4003.88</v>
      </c>
      <c r="M35" s="20">
        <v>419.47</v>
      </c>
      <c r="N35" s="19">
        <v>154.41999999999999</v>
      </c>
      <c r="O35" s="19">
        <v>350.49</v>
      </c>
      <c r="P35" s="20">
        <f t="shared" si="1"/>
        <v>924.38</v>
      </c>
      <c r="Q35" s="20">
        <f t="shared" si="2"/>
        <v>3079.5</v>
      </c>
      <c r="R35" s="30"/>
      <c r="S35" s="4"/>
      <c r="T35" s="5"/>
    </row>
    <row r="36" spans="1:2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20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20" x14ac:dyDescent="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3E4C0-6DEE-44E0-8FCB-A5D3DF6A16E1}">
  <dimension ref="A1:T37"/>
  <sheetViews>
    <sheetView zoomScale="86" zoomScaleNormal="86" workbookViewId="0">
      <selection activeCell="R13" sqref="R13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43983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314.52999999999997</v>
      </c>
      <c r="P4" s="20">
        <f>SUM(M4:O4)</f>
        <v>2098.9899999999998</v>
      </c>
      <c r="Q4" s="20">
        <f>L4-P4</f>
        <v>5671.33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4801.5200000000004</v>
      </c>
      <c r="F5" s="25"/>
      <c r="G5" s="19"/>
      <c r="H5" s="20"/>
      <c r="I5" s="20"/>
      <c r="J5" s="20"/>
      <c r="K5" s="20"/>
      <c r="L5" s="20">
        <f>SUM(E5:K5)</f>
        <v>4801.5200000000004</v>
      </c>
      <c r="M5" s="20">
        <v>531.14</v>
      </c>
      <c r="N5" s="19">
        <v>239.39</v>
      </c>
      <c r="O5" s="19">
        <v>844.47</v>
      </c>
      <c r="P5" s="20">
        <f>SUM(M5:O5)</f>
        <v>1615</v>
      </c>
      <c r="Q5" s="20">
        <f>L5-P5</f>
        <v>3186.5200000000004</v>
      </c>
      <c r="R5" s="55" t="s">
        <v>69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/>
      <c r="L6" s="20">
        <f t="shared" ref="L6:L35" si="0">SUM(E6:K6)</f>
        <v>12548.06</v>
      </c>
      <c r="M6" s="20">
        <v>713.08</v>
      </c>
      <c r="N6" s="19">
        <v>2385.2600000000002</v>
      </c>
      <c r="O6" s="19">
        <v>82.59</v>
      </c>
      <c r="P6" s="20">
        <f>SUM(M6:O6)</f>
        <v>3180.9300000000003</v>
      </c>
      <c r="Q6" s="20">
        <f>L6-P6</f>
        <v>9367.1299999999992</v>
      </c>
      <c r="R6" s="30"/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si="0"/>
        <v>5100</v>
      </c>
      <c r="M7" s="20">
        <v>572.92999999999995</v>
      </c>
      <c r="N7" s="19">
        <v>297.14999999999998</v>
      </c>
      <c r="O7" s="19">
        <v>189.98</v>
      </c>
      <c r="P7" s="20">
        <f>SUM(M7:O7)</f>
        <v>1060.06</v>
      </c>
      <c r="Q7" s="20">
        <f>L7-P7</f>
        <v>4039.94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2006.44</v>
      </c>
      <c r="F8" s="25"/>
      <c r="G8" s="19"/>
      <c r="H8" s="20"/>
      <c r="I8" s="20"/>
      <c r="J8" s="20"/>
      <c r="K8" s="20"/>
      <c r="L8" s="20">
        <f t="shared" si="0"/>
        <v>2006.44</v>
      </c>
      <c r="M8" s="20">
        <v>164.89</v>
      </c>
      <c r="N8" s="19"/>
      <c r="O8" s="19">
        <v>161.02000000000001</v>
      </c>
      <c r="P8" s="20">
        <f t="shared" ref="P8:P35" si="1">SUM(M8:O8)</f>
        <v>325.90999999999997</v>
      </c>
      <c r="Q8" s="20">
        <f t="shared" ref="Q8:Q35" si="2">L8-P8</f>
        <v>1680.5300000000002</v>
      </c>
      <c r="R8" s="30"/>
      <c r="S8" s="2"/>
      <c r="T8" s="3"/>
    </row>
    <row r="9" spans="1:20" ht="15.75" x14ac:dyDescent="0.25">
      <c r="A9" s="56" t="s">
        <v>24</v>
      </c>
      <c r="B9" s="13">
        <v>39944</v>
      </c>
      <c r="C9" s="21" t="s">
        <v>61</v>
      </c>
      <c r="D9" s="31">
        <v>7323</v>
      </c>
      <c r="E9" s="24">
        <v>7542.69</v>
      </c>
      <c r="F9" s="56"/>
      <c r="G9" s="19"/>
      <c r="H9" s="20"/>
      <c r="I9" s="20"/>
      <c r="J9" s="20"/>
      <c r="K9" s="20"/>
      <c r="L9" s="20">
        <f t="shared" si="0"/>
        <v>7542.69</v>
      </c>
      <c r="M9" s="20">
        <v>713.08</v>
      </c>
      <c r="N9" s="19">
        <v>1008.78</v>
      </c>
      <c r="O9" s="19">
        <v>221.07</v>
      </c>
      <c r="P9" s="20">
        <f t="shared" si="1"/>
        <v>1942.93</v>
      </c>
      <c r="Q9" s="20">
        <f t="shared" si="2"/>
        <v>5599.7599999999993</v>
      </c>
      <c r="R9" s="30"/>
      <c r="S9" s="2"/>
      <c r="T9" s="3"/>
    </row>
    <row r="10" spans="1:20" ht="15.75" x14ac:dyDescent="0.25">
      <c r="A10" s="56" t="s">
        <v>67</v>
      </c>
      <c r="B10" s="13">
        <v>43906</v>
      </c>
      <c r="C10" s="21" t="s">
        <v>48</v>
      </c>
      <c r="D10" s="31">
        <v>1950</v>
      </c>
      <c r="E10" s="24">
        <v>1950</v>
      </c>
      <c r="F10" s="56"/>
      <c r="G10" s="19"/>
      <c r="H10" s="20"/>
      <c r="I10" s="20"/>
      <c r="J10" s="20"/>
      <c r="K10" s="20"/>
      <c r="L10" s="20">
        <f t="shared" si="0"/>
        <v>1950</v>
      </c>
      <c r="M10" s="20">
        <v>159.82</v>
      </c>
      <c r="N10" s="19"/>
      <c r="O10" s="19"/>
      <c r="P10" s="20">
        <f t="shared" si="1"/>
        <v>159.82</v>
      </c>
      <c r="Q10" s="20">
        <f t="shared" si="2"/>
        <v>1790.18</v>
      </c>
      <c r="R10" s="30"/>
      <c r="S10" s="2"/>
      <c r="T10" s="3"/>
    </row>
    <row r="11" spans="1:20" ht="15.75" x14ac:dyDescent="0.25">
      <c r="A11" s="56" t="s">
        <v>3</v>
      </c>
      <c r="B11" s="13">
        <v>39944</v>
      </c>
      <c r="C11" s="21" t="s">
        <v>55</v>
      </c>
      <c r="D11" s="31">
        <v>7322</v>
      </c>
      <c r="E11" s="24">
        <v>7541.66</v>
      </c>
      <c r="F11" s="56"/>
      <c r="G11" s="19"/>
      <c r="H11" s="20"/>
      <c r="I11" s="20"/>
      <c r="J11" s="20"/>
      <c r="K11" s="20"/>
      <c r="L11" s="20">
        <f t="shared" si="0"/>
        <v>7541.66</v>
      </c>
      <c r="M11" s="20"/>
      <c r="N11" s="19">
        <v>1152.46</v>
      </c>
      <c r="O11" s="19">
        <v>153.86000000000001</v>
      </c>
      <c r="P11" s="20">
        <f t="shared" si="1"/>
        <v>1306.3200000000002</v>
      </c>
      <c r="Q11" s="20">
        <f t="shared" si="2"/>
        <v>6235.34</v>
      </c>
      <c r="R11" s="55" t="s">
        <v>69</v>
      </c>
      <c r="S11" s="2"/>
      <c r="T11" s="3"/>
    </row>
    <row r="12" spans="1:20" ht="15.75" x14ac:dyDescent="0.25">
      <c r="A12" s="56" t="s">
        <v>4</v>
      </c>
      <c r="B12" s="13">
        <v>33605</v>
      </c>
      <c r="C12" s="21" t="s">
        <v>50</v>
      </c>
      <c r="D12" s="31">
        <v>5400</v>
      </c>
      <c r="E12" s="24">
        <v>5562</v>
      </c>
      <c r="F12" s="56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383.96</v>
      </c>
      <c r="P12" s="20">
        <f t="shared" si="1"/>
        <v>1506.42</v>
      </c>
      <c r="Q12" s="20">
        <f t="shared" si="2"/>
        <v>4055.58</v>
      </c>
      <c r="R12" s="30"/>
      <c r="S12" s="2"/>
      <c r="T12" s="3"/>
    </row>
    <row r="13" spans="1:20" ht="15.75" x14ac:dyDescent="0.25">
      <c r="A13" s="56" t="s">
        <v>5</v>
      </c>
      <c r="B13" s="13">
        <v>41487</v>
      </c>
      <c r="C13" s="21" t="s">
        <v>50</v>
      </c>
      <c r="D13" s="31">
        <v>1745.33</v>
      </c>
      <c r="E13" s="24">
        <v>1797.69</v>
      </c>
      <c r="F13" s="56"/>
      <c r="G13" s="19"/>
      <c r="H13" s="20"/>
      <c r="I13" s="20"/>
      <c r="J13" s="20"/>
      <c r="K13" s="20"/>
      <c r="L13" s="20">
        <f t="shared" si="0"/>
        <v>1797.69</v>
      </c>
      <c r="M13" s="20">
        <v>146.11000000000001</v>
      </c>
      <c r="N13" s="19"/>
      <c r="O13" s="19">
        <v>184.54</v>
      </c>
      <c r="P13" s="20">
        <f t="shared" si="1"/>
        <v>330.65</v>
      </c>
      <c r="Q13" s="20">
        <f t="shared" si="2"/>
        <v>1467.04</v>
      </c>
      <c r="R13" s="30"/>
      <c r="S13" s="2"/>
      <c r="T13" s="3"/>
    </row>
    <row r="14" spans="1:20" ht="15.75" x14ac:dyDescent="0.25">
      <c r="A14" s="56" t="s">
        <v>6</v>
      </c>
      <c r="B14" s="13">
        <v>40616</v>
      </c>
      <c r="C14" s="21" t="s">
        <v>50</v>
      </c>
      <c r="D14" s="31">
        <v>3350</v>
      </c>
      <c r="E14" s="24">
        <v>3950.5</v>
      </c>
      <c r="F14" s="56"/>
      <c r="G14" s="19"/>
      <c r="H14" s="20"/>
      <c r="I14" s="20"/>
      <c r="J14" s="20"/>
      <c r="K14" s="20"/>
      <c r="L14" s="20">
        <f t="shared" si="0"/>
        <v>3950.5</v>
      </c>
      <c r="M14" s="20">
        <v>405</v>
      </c>
      <c r="N14" s="19">
        <v>112.65</v>
      </c>
      <c r="O14" s="19">
        <v>39.520000000000003</v>
      </c>
      <c r="P14" s="20">
        <f t="shared" si="1"/>
        <v>557.16999999999996</v>
      </c>
      <c r="Q14" s="20">
        <f t="shared" si="2"/>
        <v>3393.33</v>
      </c>
      <c r="R14" s="30"/>
      <c r="S14" s="2"/>
      <c r="T14" s="3"/>
    </row>
    <row r="15" spans="1:20" ht="15.75" x14ac:dyDescent="0.25">
      <c r="A15" s="56" t="s">
        <v>21</v>
      </c>
      <c r="B15" s="13">
        <v>43132</v>
      </c>
      <c r="C15" s="21" t="s">
        <v>56</v>
      </c>
      <c r="D15" s="31">
        <v>4073.22</v>
      </c>
      <c r="E15" s="24">
        <v>4073.22</v>
      </c>
      <c r="F15" s="56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152.38999999999999</v>
      </c>
      <c r="P15" s="20">
        <f t="shared" si="1"/>
        <v>773.38</v>
      </c>
      <c r="Q15" s="20">
        <f t="shared" si="2"/>
        <v>3299.8399999999997</v>
      </c>
      <c r="R15" s="30"/>
      <c r="S15" s="2"/>
      <c r="T15" s="3"/>
    </row>
    <row r="16" spans="1:20" ht="15.75" x14ac:dyDescent="0.25">
      <c r="A16" s="56" t="s">
        <v>47</v>
      </c>
      <c r="B16" s="13">
        <v>43714</v>
      </c>
      <c r="C16" s="21" t="s">
        <v>48</v>
      </c>
      <c r="D16" s="31">
        <v>2925</v>
      </c>
      <c r="E16" s="24">
        <v>2925</v>
      </c>
      <c r="F16" s="56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56.13</v>
      </c>
      <c r="O16" s="19">
        <v>141.54</v>
      </c>
      <c r="P16" s="20">
        <f t="shared" si="1"/>
        <v>470.28999999999996</v>
      </c>
      <c r="Q16" s="20">
        <f t="shared" si="2"/>
        <v>2454.71</v>
      </c>
      <c r="R16" s="30"/>
      <c r="S16" s="2"/>
      <c r="T16" s="3"/>
    </row>
    <row r="17" spans="1:20" ht="15.75" x14ac:dyDescent="0.25">
      <c r="A17" s="56" t="s">
        <v>7</v>
      </c>
      <c r="B17" s="13">
        <v>39937</v>
      </c>
      <c r="C17" s="21" t="s">
        <v>26</v>
      </c>
      <c r="D17" s="31">
        <v>7323</v>
      </c>
      <c r="E17" s="24">
        <v>7532.69</v>
      </c>
      <c r="F17" s="56"/>
      <c r="G17" s="19">
        <f t="shared" ref="G17" si="3">D17*55%</f>
        <v>4027.6500000000005</v>
      </c>
      <c r="H17" s="20"/>
      <c r="I17" s="20"/>
      <c r="J17" s="20"/>
      <c r="K17" s="20"/>
      <c r="L17" s="20">
        <f t="shared" si="0"/>
        <v>11560.34</v>
      </c>
      <c r="M17" s="20">
        <v>713.08</v>
      </c>
      <c r="N17" s="19">
        <v>2009.36</v>
      </c>
      <c r="O17" s="19">
        <v>6.02</v>
      </c>
      <c r="P17" s="20">
        <f t="shared" si="1"/>
        <v>2728.46</v>
      </c>
      <c r="Q17" s="20">
        <f t="shared" si="2"/>
        <v>8831.880000000001</v>
      </c>
      <c r="R17" s="30"/>
      <c r="S17" s="2"/>
      <c r="T17" s="3"/>
    </row>
    <row r="18" spans="1:20" ht="15.75" x14ac:dyDescent="0.25">
      <c r="A18" s="56" t="s">
        <v>49</v>
      </c>
      <c r="B18" s="13">
        <v>43711</v>
      </c>
      <c r="C18" s="21" t="s">
        <v>57</v>
      </c>
      <c r="D18" s="31">
        <v>2925</v>
      </c>
      <c r="E18" s="24">
        <v>2925</v>
      </c>
      <c r="F18" s="56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184.54</v>
      </c>
      <c r="P18" s="20">
        <f t="shared" si="1"/>
        <v>513.29</v>
      </c>
      <c r="Q18" s="20">
        <f t="shared" si="2"/>
        <v>2411.71</v>
      </c>
      <c r="R18" s="30"/>
      <c r="S18" s="2"/>
      <c r="T18" s="3"/>
    </row>
    <row r="19" spans="1:20" ht="15.75" x14ac:dyDescent="0.25">
      <c r="A19" s="56" t="s">
        <v>8</v>
      </c>
      <c r="B19" s="13">
        <v>42387</v>
      </c>
      <c r="C19" s="21" t="s">
        <v>50</v>
      </c>
      <c r="D19" s="31">
        <v>3388</v>
      </c>
      <c r="E19" s="24">
        <v>3421.88</v>
      </c>
      <c r="F19" s="56"/>
      <c r="G19" s="19"/>
      <c r="H19" s="20"/>
      <c r="I19" s="20"/>
      <c r="J19" s="20"/>
      <c r="K19" s="20"/>
      <c r="L19" s="20">
        <f t="shared" si="0"/>
        <v>3421.88</v>
      </c>
      <c r="M19" s="20">
        <v>337.99</v>
      </c>
      <c r="N19" s="19">
        <v>107.78</v>
      </c>
      <c r="O19" s="19">
        <v>186.27</v>
      </c>
      <c r="P19" s="20">
        <f t="shared" si="1"/>
        <v>632.04</v>
      </c>
      <c r="Q19" s="20">
        <f t="shared" si="2"/>
        <v>2789.84</v>
      </c>
      <c r="R19" s="30"/>
      <c r="S19" s="2"/>
      <c r="T19" s="3"/>
    </row>
    <row r="20" spans="1:20" ht="15.75" x14ac:dyDescent="0.25">
      <c r="A20" s="56" t="s">
        <v>9</v>
      </c>
      <c r="B20" s="13">
        <v>35016</v>
      </c>
      <c r="C20" s="21" t="s">
        <v>50</v>
      </c>
      <c r="D20" s="31">
        <v>3338</v>
      </c>
      <c r="E20" s="24">
        <v>2750.51</v>
      </c>
      <c r="F20" s="56"/>
      <c r="G20" s="19"/>
      <c r="H20" s="20"/>
      <c r="I20" s="20">
        <v>1719.07</v>
      </c>
      <c r="J20" s="20">
        <v>573.02</v>
      </c>
      <c r="K20" s="20"/>
      <c r="L20" s="20">
        <f t="shared" si="0"/>
        <v>5042.6000000000004</v>
      </c>
      <c r="M20" s="20">
        <v>480.45</v>
      </c>
      <c r="N20" s="19">
        <v>56.56</v>
      </c>
      <c r="O20" s="19">
        <v>347.91</v>
      </c>
      <c r="P20" s="20">
        <f>SUM(M20:O20)</f>
        <v>884.92000000000007</v>
      </c>
      <c r="Q20" s="20">
        <f t="shared" si="2"/>
        <v>4157.68</v>
      </c>
      <c r="R20" s="30" t="s">
        <v>73</v>
      </c>
      <c r="S20" s="2"/>
      <c r="T20" s="3"/>
    </row>
    <row r="21" spans="1:20" ht="15.75" x14ac:dyDescent="0.25">
      <c r="A21" s="56" t="s">
        <v>10</v>
      </c>
      <c r="B21" s="13">
        <v>41794</v>
      </c>
      <c r="C21" s="21" t="s">
        <v>58</v>
      </c>
      <c r="D21" s="31">
        <v>5520</v>
      </c>
      <c r="E21" s="32">
        <v>6135.6</v>
      </c>
      <c r="F21" s="56"/>
      <c r="G21" s="19">
        <f t="shared" ref="G21:G28" si="4">D21*55%</f>
        <v>3036.0000000000005</v>
      </c>
      <c r="H21" s="20"/>
      <c r="I21" s="20"/>
      <c r="J21" s="20"/>
      <c r="K21" s="20"/>
      <c r="L21" s="20">
        <f t="shared" si="0"/>
        <v>9171.6</v>
      </c>
      <c r="M21" s="20">
        <v>713.08</v>
      </c>
      <c r="N21" s="19">
        <v>1404.6</v>
      </c>
      <c r="O21" s="19">
        <v>314.52999999999997</v>
      </c>
      <c r="P21" s="20">
        <f>SUM(M21:O21)</f>
        <v>2432.21</v>
      </c>
      <c r="Q21" s="20">
        <f t="shared" si="2"/>
        <v>6739.39</v>
      </c>
      <c r="R21" s="30"/>
      <c r="S21" s="2"/>
      <c r="T21" s="3"/>
    </row>
    <row r="22" spans="1:20" ht="15.75" x14ac:dyDescent="0.25">
      <c r="A22" s="56" t="s">
        <v>43</v>
      </c>
      <c r="B22" s="13">
        <v>43675</v>
      </c>
      <c r="C22" s="21" t="s">
        <v>52</v>
      </c>
      <c r="D22" s="31">
        <v>2989.62</v>
      </c>
      <c r="E22" s="32">
        <v>2989.62</v>
      </c>
      <c r="F22" s="56"/>
      <c r="G22" s="19"/>
      <c r="H22" s="20" t="s">
        <v>42</v>
      </c>
      <c r="I22" s="20"/>
      <c r="J22" s="20"/>
      <c r="K22" s="20"/>
      <c r="L22" s="20">
        <f t="shared" si="0"/>
        <v>2989.62</v>
      </c>
      <c r="M22" s="20">
        <v>280.38</v>
      </c>
      <c r="N22" s="19">
        <v>60.39</v>
      </c>
      <c r="O22" s="19"/>
      <c r="P22" s="20">
        <f t="shared" si="1"/>
        <v>340.77</v>
      </c>
      <c r="Q22" s="20">
        <f t="shared" si="2"/>
        <v>2648.85</v>
      </c>
      <c r="R22" s="30"/>
      <c r="S22" s="2"/>
      <c r="T22" s="3"/>
    </row>
    <row r="23" spans="1:20" ht="15.75" x14ac:dyDescent="0.25">
      <c r="A23" s="56" t="s">
        <v>22</v>
      </c>
      <c r="B23" s="13">
        <v>43102</v>
      </c>
      <c r="C23" s="21" t="s">
        <v>48</v>
      </c>
      <c r="D23" s="31">
        <v>3054.92</v>
      </c>
      <c r="E23" s="32">
        <v>2443.94</v>
      </c>
      <c r="F23" s="56"/>
      <c r="G23" s="19"/>
      <c r="H23" s="20"/>
      <c r="I23" s="20">
        <v>3054.92</v>
      </c>
      <c r="J23" s="20">
        <v>1018.31</v>
      </c>
      <c r="K23" s="20"/>
      <c r="L23" s="20">
        <f t="shared" si="0"/>
        <v>6517.17</v>
      </c>
      <c r="M23" s="20">
        <v>630.26</v>
      </c>
      <c r="N23" s="19">
        <v>221.19</v>
      </c>
      <c r="O23" s="19">
        <v>141.54</v>
      </c>
      <c r="P23" s="20">
        <f t="shared" si="1"/>
        <v>992.99</v>
      </c>
      <c r="Q23" s="20">
        <f t="shared" si="2"/>
        <v>5524.18</v>
      </c>
      <c r="R23" s="30" t="s">
        <v>73</v>
      </c>
      <c r="S23" s="2"/>
      <c r="T23" s="3"/>
    </row>
    <row r="24" spans="1:20" ht="15.75" x14ac:dyDescent="0.25">
      <c r="A24" s="56" t="s">
        <v>11</v>
      </c>
      <c r="B24" s="13">
        <v>40242</v>
      </c>
      <c r="C24" s="21" t="s">
        <v>53</v>
      </c>
      <c r="D24" s="31">
        <v>2788</v>
      </c>
      <c r="E24" s="32">
        <v>670.05</v>
      </c>
      <c r="F24" s="56"/>
      <c r="G24" s="19"/>
      <c r="H24" s="20"/>
      <c r="I24" s="20"/>
      <c r="J24" s="20"/>
      <c r="K24" s="20"/>
      <c r="L24" s="20">
        <f t="shared" si="0"/>
        <v>670.05</v>
      </c>
      <c r="M24" s="20">
        <v>89.82</v>
      </c>
      <c r="N24" s="19"/>
      <c r="O24" s="19">
        <v>277.94</v>
      </c>
      <c r="P24" s="20">
        <f t="shared" si="1"/>
        <v>367.76</v>
      </c>
      <c r="Q24" s="20">
        <f t="shared" si="2"/>
        <v>302.28999999999996</v>
      </c>
      <c r="R24" s="30"/>
      <c r="S24" s="2"/>
      <c r="T24" s="3"/>
    </row>
    <row r="25" spans="1:20" ht="15.75" x14ac:dyDescent="0.25">
      <c r="A25" s="56" t="s">
        <v>23</v>
      </c>
      <c r="B25" s="13">
        <v>43102</v>
      </c>
      <c r="C25" s="21" t="s">
        <v>45</v>
      </c>
      <c r="D25" s="31">
        <v>2036.61</v>
      </c>
      <c r="E25" s="32"/>
      <c r="F25" s="56"/>
      <c r="G25" s="19"/>
      <c r="H25" s="20"/>
      <c r="I25" s="20"/>
      <c r="J25" s="20"/>
      <c r="K25" s="20"/>
      <c r="L25" s="20">
        <f t="shared" si="0"/>
        <v>0</v>
      </c>
      <c r="M25" s="20"/>
      <c r="N25" s="19"/>
      <c r="O25" s="19"/>
      <c r="P25" s="20">
        <f t="shared" si="1"/>
        <v>0</v>
      </c>
      <c r="Q25" s="20">
        <f t="shared" si="2"/>
        <v>0</v>
      </c>
      <c r="R25" s="55" t="s">
        <v>70</v>
      </c>
      <c r="S25" s="2"/>
      <c r="T25" s="3"/>
    </row>
    <row r="26" spans="1:20" ht="15.75" x14ac:dyDescent="0.25">
      <c r="A26" s="56" t="s">
        <v>12</v>
      </c>
      <c r="B26" s="13">
        <v>40616</v>
      </c>
      <c r="C26" s="21" t="s">
        <v>50</v>
      </c>
      <c r="D26" s="31">
        <v>2793</v>
      </c>
      <c r="E26" s="32">
        <v>3326.79</v>
      </c>
      <c r="F26" s="56"/>
      <c r="G26" s="19">
        <v>1333</v>
      </c>
      <c r="H26" s="20"/>
      <c r="I26" s="20"/>
      <c r="J26" s="20"/>
      <c r="K26" s="20"/>
      <c r="L26" s="20">
        <f t="shared" si="0"/>
        <v>4659.79</v>
      </c>
      <c r="M26" s="20">
        <v>511.3</v>
      </c>
      <c r="N26" s="19">
        <v>297.27999999999997</v>
      </c>
      <c r="O26" s="19">
        <v>33.950000000000003</v>
      </c>
      <c r="P26" s="20">
        <f t="shared" si="1"/>
        <v>842.53</v>
      </c>
      <c r="Q26" s="20">
        <f t="shared" si="2"/>
        <v>3817.26</v>
      </c>
      <c r="R26" s="30"/>
      <c r="S26" s="2"/>
      <c r="T26" s="3"/>
    </row>
    <row r="27" spans="1:20" ht="15.75" x14ac:dyDescent="0.25">
      <c r="A27" s="56" t="s">
        <v>44</v>
      </c>
      <c r="B27" s="13">
        <v>43672</v>
      </c>
      <c r="C27" s="21" t="s">
        <v>52</v>
      </c>
      <c r="D27" s="31">
        <v>2989.62</v>
      </c>
      <c r="E27" s="32">
        <v>2989.62</v>
      </c>
      <c r="F27" s="56"/>
      <c r="G27" s="19"/>
      <c r="H27" s="20"/>
      <c r="I27" s="20"/>
      <c r="J27" s="20"/>
      <c r="K27" s="20"/>
      <c r="L27" s="20">
        <f t="shared" si="0"/>
        <v>2989.62</v>
      </c>
      <c r="M27" s="20">
        <v>280.38</v>
      </c>
      <c r="N27" s="19">
        <v>46.17</v>
      </c>
      <c r="O27" s="19"/>
      <c r="P27" s="20">
        <f t="shared" si="1"/>
        <v>326.55</v>
      </c>
      <c r="Q27" s="20">
        <f t="shared" si="2"/>
        <v>2663.0699999999997</v>
      </c>
      <c r="R27" s="30"/>
      <c r="S27" s="2"/>
      <c r="T27" s="3"/>
    </row>
    <row r="28" spans="1:20" ht="15.75" x14ac:dyDescent="0.25">
      <c r="A28" s="56" t="s">
        <v>13</v>
      </c>
      <c r="B28" s="13">
        <v>41085</v>
      </c>
      <c r="C28" s="21" t="s">
        <v>27</v>
      </c>
      <c r="D28" s="31">
        <v>5602</v>
      </c>
      <c r="E28" s="32">
        <v>5770.06</v>
      </c>
      <c r="F28" s="56"/>
      <c r="G28" s="19">
        <f t="shared" si="4"/>
        <v>3081.1000000000004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56.02</v>
      </c>
      <c r="P28" s="20">
        <f t="shared" si="1"/>
        <v>2085.5700000000002</v>
      </c>
      <c r="Q28" s="20">
        <f t="shared" si="2"/>
        <v>6765.59</v>
      </c>
      <c r="R28" s="30"/>
      <c r="S28" s="2"/>
      <c r="T28" s="3"/>
    </row>
    <row r="29" spans="1:20" ht="15.75" x14ac:dyDescent="0.25">
      <c r="A29" s="56" t="s">
        <v>14</v>
      </c>
      <c r="B29" s="13">
        <v>41487</v>
      </c>
      <c r="C29" s="21" t="s">
        <v>51</v>
      </c>
      <c r="D29" s="31">
        <v>3896</v>
      </c>
      <c r="E29" s="32">
        <v>4012.88</v>
      </c>
      <c r="F29" s="56"/>
      <c r="G29" s="19"/>
      <c r="H29" s="20"/>
      <c r="I29" s="20"/>
      <c r="J29" s="20"/>
      <c r="K29" s="20"/>
      <c r="L29" s="20">
        <f t="shared" si="0"/>
        <v>4012.88</v>
      </c>
      <c r="M29" s="20">
        <v>420.73</v>
      </c>
      <c r="N29" s="19">
        <v>44.62</v>
      </c>
      <c r="O29" s="19">
        <v>1142.03</v>
      </c>
      <c r="P29" s="20">
        <f t="shared" si="1"/>
        <v>1607.38</v>
      </c>
      <c r="Q29" s="20">
        <f t="shared" si="2"/>
        <v>2405.5</v>
      </c>
      <c r="R29" s="30"/>
      <c r="S29" s="2"/>
      <c r="T29" s="3"/>
    </row>
    <row r="30" spans="1:20" ht="15.75" x14ac:dyDescent="0.25">
      <c r="A30" s="56" t="s">
        <v>15</v>
      </c>
      <c r="B30" s="13">
        <v>41487</v>
      </c>
      <c r="C30" s="21" t="s">
        <v>28</v>
      </c>
      <c r="D30" s="31">
        <v>5602</v>
      </c>
      <c r="E30" s="32">
        <v>4616.05</v>
      </c>
      <c r="F30" s="56"/>
      <c r="G30" s="19"/>
      <c r="H30" s="20"/>
      <c r="I30" s="20">
        <v>3077.37</v>
      </c>
      <c r="J30" s="20">
        <v>1025.79</v>
      </c>
      <c r="K30" s="20"/>
      <c r="L30" s="20">
        <f t="shared" si="0"/>
        <v>8719.2099999999991</v>
      </c>
      <c r="M30" s="20">
        <v>942.44</v>
      </c>
      <c r="N30" s="19">
        <v>477.52</v>
      </c>
      <c r="O30" s="19">
        <v>240.56</v>
      </c>
      <c r="P30" s="20">
        <f t="shared" si="1"/>
        <v>1660.52</v>
      </c>
      <c r="Q30" s="20">
        <f t="shared" si="2"/>
        <v>7058.6899999999987</v>
      </c>
      <c r="R30" s="30" t="s">
        <v>73</v>
      </c>
      <c r="S30" s="2"/>
      <c r="T30" s="3"/>
    </row>
    <row r="31" spans="1:20" ht="15.75" x14ac:dyDescent="0.25">
      <c r="A31" s="56" t="s">
        <v>20</v>
      </c>
      <c r="B31" s="13">
        <v>42941</v>
      </c>
      <c r="C31" s="21" t="s">
        <v>50</v>
      </c>
      <c r="D31" s="31">
        <v>2525</v>
      </c>
      <c r="E31" s="32">
        <v>1683.33</v>
      </c>
      <c r="F31" s="25"/>
      <c r="G31" s="19" t="s">
        <v>59</v>
      </c>
      <c r="H31" s="19"/>
      <c r="I31" s="19">
        <v>841.67</v>
      </c>
      <c r="J31" s="19">
        <v>280.56</v>
      </c>
      <c r="K31" s="19"/>
      <c r="L31" s="20">
        <f t="shared" si="0"/>
        <v>2805.56</v>
      </c>
      <c r="M31" s="20">
        <v>258.29000000000002</v>
      </c>
      <c r="N31" s="31"/>
      <c r="O31" s="31">
        <v>25.25</v>
      </c>
      <c r="P31" s="20">
        <f t="shared" si="1"/>
        <v>283.54000000000002</v>
      </c>
      <c r="Q31" s="20">
        <f t="shared" si="2"/>
        <v>2522.02</v>
      </c>
      <c r="R31" s="34" t="s">
        <v>73</v>
      </c>
      <c r="S31" s="4"/>
      <c r="T31" s="5"/>
    </row>
    <row r="32" spans="1:20" ht="15.75" x14ac:dyDescent="0.25">
      <c r="A32" s="56" t="s">
        <v>71</v>
      </c>
      <c r="B32" s="13">
        <v>42214</v>
      </c>
      <c r="C32" s="21" t="s">
        <v>55</v>
      </c>
      <c r="D32" s="31">
        <v>4016.54</v>
      </c>
      <c r="E32" s="32"/>
      <c r="F32" s="33"/>
      <c r="G32" s="31"/>
      <c r="H32" s="20"/>
      <c r="I32" s="20"/>
      <c r="J32" s="20"/>
      <c r="K32" s="20"/>
      <c r="L32" s="20"/>
      <c r="M32" s="20"/>
      <c r="N32" s="31"/>
      <c r="O32" s="31"/>
      <c r="P32" s="20"/>
      <c r="Q32" s="20"/>
      <c r="R32" s="55" t="s">
        <v>72</v>
      </c>
      <c r="S32" s="2"/>
      <c r="T32" s="3"/>
    </row>
    <row r="33" spans="1:20" ht="15.75" x14ac:dyDescent="0.25">
      <c r="A33" s="56" t="s">
        <v>16</v>
      </c>
      <c r="B33" s="13">
        <v>39937</v>
      </c>
      <c r="C33" s="21" t="s">
        <v>50</v>
      </c>
      <c r="D33" s="31">
        <v>2697</v>
      </c>
      <c r="E33" s="32">
        <v>2777.91</v>
      </c>
      <c r="F33" s="33"/>
      <c r="G33" s="31"/>
      <c r="H33" s="19"/>
      <c r="I33" s="19"/>
      <c r="J33" s="19"/>
      <c r="K33" s="19"/>
      <c r="L33" s="20">
        <f t="shared" si="0"/>
        <v>2777.91</v>
      </c>
      <c r="M33" s="20">
        <v>254.97</v>
      </c>
      <c r="N33" s="19">
        <v>32.200000000000003</v>
      </c>
      <c r="O33" s="19">
        <v>184.54</v>
      </c>
      <c r="P33" s="20">
        <f t="shared" si="1"/>
        <v>471.71000000000004</v>
      </c>
      <c r="Q33" s="20">
        <f t="shared" si="2"/>
        <v>2306.1999999999998</v>
      </c>
      <c r="R33" s="30"/>
      <c r="S33" s="4"/>
      <c r="T33" s="5"/>
    </row>
    <row r="34" spans="1:20" ht="15.75" x14ac:dyDescent="0.25">
      <c r="A34" s="56" t="s">
        <v>18</v>
      </c>
      <c r="B34" s="13">
        <v>42681</v>
      </c>
      <c r="C34" s="21" t="s">
        <v>50</v>
      </c>
      <c r="D34" s="31">
        <v>2671</v>
      </c>
      <c r="E34" s="32">
        <v>2697.71</v>
      </c>
      <c r="F34" s="33"/>
      <c r="G34" s="31"/>
      <c r="H34" s="35"/>
      <c r="I34" s="35"/>
      <c r="J34" s="35"/>
      <c r="K34" s="35"/>
      <c r="L34" s="35">
        <f t="shared" si="0"/>
        <v>2697.71</v>
      </c>
      <c r="M34" s="35">
        <v>245.35</v>
      </c>
      <c r="N34" s="31">
        <v>26.91</v>
      </c>
      <c r="O34" s="31">
        <v>179.1</v>
      </c>
      <c r="P34" s="35">
        <f t="shared" si="1"/>
        <v>451.36</v>
      </c>
      <c r="Q34" s="35">
        <f t="shared" si="2"/>
        <v>2246.35</v>
      </c>
      <c r="R34" s="34"/>
      <c r="S34" s="4"/>
      <c r="T34" s="5"/>
    </row>
    <row r="35" spans="1:20" ht="15.75" x14ac:dyDescent="0.25">
      <c r="A35" s="51" t="s">
        <v>17</v>
      </c>
      <c r="B35" s="49">
        <v>40057</v>
      </c>
      <c r="C35" s="50" t="s">
        <v>50</v>
      </c>
      <c r="D35" s="19">
        <v>3596</v>
      </c>
      <c r="E35" s="19">
        <v>2669.25</v>
      </c>
      <c r="F35" s="57"/>
      <c r="G35" s="19"/>
      <c r="H35" s="57"/>
      <c r="I35" s="19">
        <v>1334.63</v>
      </c>
      <c r="J35" s="19">
        <v>444.88</v>
      </c>
      <c r="K35" s="19"/>
      <c r="L35" s="20">
        <f t="shared" si="0"/>
        <v>4448.76</v>
      </c>
      <c r="M35" s="20">
        <v>689.45</v>
      </c>
      <c r="N35" s="19">
        <v>17.88</v>
      </c>
      <c r="O35" s="19">
        <v>350.49</v>
      </c>
      <c r="P35" s="20">
        <f t="shared" si="1"/>
        <v>1057.8200000000002</v>
      </c>
      <c r="Q35" s="20">
        <f t="shared" si="2"/>
        <v>3390.94</v>
      </c>
      <c r="R35" s="30"/>
      <c r="S35" s="4"/>
      <c r="T35" s="5"/>
    </row>
    <row r="36" spans="1:2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9C89-5CC9-4E2C-83DD-A4FCBE83220F}">
  <dimension ref="A1:T37"/>
  <sheetViews>
    <sheetView zoomScale="86" zoomScaleNormal="86" workbookViewId="0">
      <selection activeCell="R5" sqref="R5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44013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314.52999999999997</v>
      </c>
      <c r="P4" s="20">
        <f>SUM(M4:O4)</f>
        <v>2098.9899999999998</v>
      </c>
      <c r="Q4" s="20">
        <f>L4-P4</f>
        <v>5671.33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4798.5200000000004</v>
      </c>
      <c r="F5" s="25"/>
      <c r="G5" s="19"/>
      <c r="H5" s="20"/>
      <c r="I5" s="20"/>
      <c r="J5" s="20"/>
      <c r="K5" s="20"/>
      <c r="L5" s="20">
        <f>SUM(E5:K5)</f>
        <v>4798.5200000000004</v>
      </c>
      <c r="M5" s="20">
        <v>530.72</v>
      </c>
      <c r="N5" s="19">
        <v>238.81</v>
      </c>
      <c r="O5" s="19">
        <v>822.96</v>
      </c>
      <c r="P5" s="20">
        <f>SUM(M5:O5)</f>
        <v>1592.49</v>
      </c>
      <c r="Q5" s="20">
        <f>L5-P5</f>
        <v>3206.0300000000007</v>
      </c>
      <c r="R5" s="55" t="s">
        <v>69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/>
      <c r="L6" s="20">
        <f t="shared" ref="L6:L35" si="0">SUM(E6:K6)</f>
        <v>12548.06</v>
      </c>
      <c r="M6" s="20">
        <v>713.08</v>
      </c>
      <c r="N6" s="19">
        <v>2385.2600000000002</v>
      </c>
      <c r="O6" s="19">
        <v>82.59</v>
      </c>
      <c r="P6" s="20">
        <f>SUM(M6:O6)</f>
        <v>3180.9300000000003</v>
      </c>
      <c r="Q6" s="20">
        <f>L6-P6</f>
        <v>9367.1299999999992</v>
      </c>
      <c r="R6" s="30"/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si="0"/>
        <v>5100</v>
      </c>
      <c r="M7" s="20">
        <v>572.92999999999995</v>
      </c>
      <c r="N7" s="19">
        <v>297.14999999999998</v>
      </c>
      <c r="O7" s="19">
        <v>189.98</v>
      </c>
      <c r="P7" s="20">
        <f>SUM(M7:O7)</f>
        <v>1060.06</v>
      </c>
      <c r="Q7" s="20">
        <f>L7-P7</f>
        <v>4039.94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1404.51</v>
      </c>
      <c r="F8" s="25"/>
      <c r="G8" s="19"/>
      <c r="H8" s="20"/>
      <c r="I8" s="20">
        <v>668.61</v>
      </c>
      <c r="J8" s="20">
        <v>222.94</v>
      </c>
      <c r="K8" s="20"/>
      <c r="L8" s="20">
        <f t="shared" si="0"/>
        <v>2296.06</v>
      </c>
      <c r="M8" s="20">
        <v>197.17</v>
      </c>
      <c r="N8" s="19"/>
      <c r="O8" s="19">
        <v>161.02000000000001</v>
      </c>
      <c r="P8" s="20">
        <f t="shared" ref="P8:P35" si="1">SUM(M8:O8)</f>
        <v>358.19</v>
      </c>
      <c r="Q8" s="20">
        <f t="shared" ref="Q8:Q35" si="2">L8-P8</f>
        <v>1937.87</v>
      </c>
      <c r="R8" s="30" t="s">
        <v>73</v>
      </c>
      <c r="S8" s="2"/>
      <c r="T8" s="3"/>
    </row>
    <row r="9" spans="1:20" ht="15.75" x14ac:dyDescent="0.25">
      <c r="A9" s="56" t="s">
        <v>24</v>
      </c>
      <c r="B9" s="13">
        <v>39944</v>
      </c>
      <c r="C9" s="21" t="s">
        <v>61</v>
      </c>
      <c r="D9" s="31">
        <v>7323</v>
      </c>
      <c r="E9" s="24">
        <v>7542.69</v>
      </c>
      <c r="F9" s="56"/>
      <c r="G9" s="19"/>
      <c r="H9" s="20"/>
      <c r="I9" s="20"/>
      <c r="J9" s="20"/>
      <c r="K9" s="20"/>
      <c r="L9" s="20">
        <f t="shared" si="0"/>
        <v>7542.69</v>
      </c>
      <c r="M9" s="20">
        <v>713.08</v>
      </c>
      <c r="N9" s="19">
        <v>1008.78</v>
      </c>
      <c r="O9" s="19">
        <v>221.07</v>
      </c>
      <c r="P9" s="20">
        <f t="shared" si="1"/>
        <v>1942.93</v>
      </c>
      <c r="Q9" s="20">
        <f t="shared" si="2"/>
        <v>5599.7599999999993</v>
      </c>
      <c r="R9" s="30" t="s">
        <v>74</v>
      </c>
      <c r="S9" s="2"/>
      <c r="T9" s="3"/>
    </row>
    <row r="10" spans="1:20" ht="15.75" x14ac:dyDescent="0.25">
      <c r="A10" s="56" t="s">
        <v>67</v>
      </c>
      <c r="B10" s="13">
        <v>43906</v>
      </c>
      <c r="C10" s="21" t="s">
        <v>48</v>
      </c>
      <c r="D10" s="31">
        <v>1950</v>
      </c>
      <c r="E10" s="32">
        <v>1950</v>
      </c>
      <c r="F10" s="56"/>
      <c r="G10" s="19"/>
      <c r="H10" s="20"/>
      <c r="I10" s="20"/>
      <c r="J10" s="20"/>
      <c r="K10" s="20"/>
      <c r="L10" s="20">
        <f t="shared" si="0"/>
        <v>1950</v>
      </c>
      <c r="M10" s="20">
        <v>159.82</v>
      </c>
      <c r="N10" s="19"/>
      <c r="O10" s="19"/>
      <c r="P10" s="20">
        <f t="shared" si="1"/>
        <v>159.82</v>
      </c>
      <c r="Q10" s="20">
        <f t="shared" si="2"/>
        <v>1790.18</v>
      </c>
      <c r="R10" s="30"/>
      <c r="S10" s="2"/>
      <c r="T10" s="3"/>
    </row>
    <row r="11" spans="1:20" ht="15.75" x14ac:dyDescent="0.25">
      <c r="A11" s="56" t="s">
        <v>3</v>
      </c>
      <c r="B11" s="13">
        <v>39944</v>
      </c>
      <c r="C11" s="21" t="s">
        <v>55</v>
      </c>
      <c r="D11" s="31">
        <v>7322</v>
      </c>
      <c r="E11" s="32">
        <v>7541.66</v>
      </c>
      <c r="F11" s="56"/>
      <c r="G11" s="19"/>
      <c r="H11" s="20"/>
      <c r="I11" s="20"/>
      <c r="J11" s="20"/>
      <c r="K11" s="20"/>
      <c r="L11" s="20">
        <f t="shared" si="0"/>
        <v>7541.66</v>
      </c>
      <c r="M11" s="20"/>
      <c r="N11" s="19">
        <v>1152.46</v>
      </c>
      <c r="O11" s="19">
        <v>153.86000000000001</v>
      </c>
      <c r="P11" s="20">
        <f t="shared" si="1"/>
        <v>1306.3200000000002</v>
      </c>
      <c r="Q11" s="20">
        <f t="shared" si="2"/>
        <v>6235.34</v>
      </c>
      <c r="R11" s="55" t="s">
        <v>69</v>
      </c>
      <c r="S11" s="2"/>
      <c r="T11" s="3"/>
    </row>
    <row r="12" spans="1:20" ht="15.75" x14ac:dyDescent="0.25">
      <c r="A12" s="56" t="s">
        <v>4</v>
      </c>
      <c r="B12" s="13">
        <v>33605</v>
      </c>
      <c r="C12" s="21" t="s">
        <v>50</v>
      </c>
      <c r="D12" s="31">
        <v>5400</v>
      </c>
      <c r="E12" s="32">
        <v>5562</v>
      </c>
      <c r="F12" s="56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383.96</v>
      </c>
      <c r="P12" s="20">
        <f t="shared" si="1"/>
        <v>1506.42</v>
      </c>
      <c r="Q12" s="20">
        <f t="shared" si="2"/>
        <v>4055.58</v>
      </c>
      <c r="R12" s="30"/>
      <c r="S12" s="2"/>
      <c r="T12" s="3"/>
    </row>
    <row r="13" spans="1:20" ht="15.75" x14ac:dyDescent="0.25">
      <c r="A13" s="56" t="s">
        <v>5</v>
      </c>
      <c r="B13" s="13">
        <v>41487</v>
      </c>
      <c r="C13" s="21" t="s">
        <v>50</v>
      </c>
      <c r="D13" s="31">
        <v>1745.33</v>
      </c>
      <c r="E13" s="32">
        <v>1258.3800000000001</v>
      </c>
      <c r="F13" s="56"/>
      <c r="G13" s="19"/>
      <c r="H13" s="20"/>
      <c r="I13" s="20">
        <v>599.23</v>
      </c>
      <c r="J13" s="20">
        <v>199.74</v>
      </c>
      <c r="K13" s="20"/>
      <c r="L13" s="20">
        <f t="shared" si="0"/>
        <v>2057.3500000000004</v>
      </c>
      <c r="M13" s="20">
        <v>169.48</v>
      </c>
      <c r="N13" s="19"/>
      <c r="O13" s="19">
        <v>184.54</v>
      </c>
      <c r="P13" s="20">
        <f t="shared" si="1"/>
        <v>354.02</v>
      </c>
      <c r="Q13" s="20">
        <f t="shared" si="2"/>
        <v>1703.3300000000004</v>
      </c>
      <c r="R13" s="30" t="s">
        <v>73</v>
      </c>
      <c r="S13" s="2"/>
      <c r="T13" s="3"/>
    </row>
    <row r="14" spans="1:20" ht="15.75" x14ac:dyDescent="0.25">
      <c r="A14" s="56" t="s">
        <v>6</v>
      </c>
      <c r="B14" s="13">
        <v>40616</v>
      </c>
      <c r="C14" s="21" t="s">
        <v>50</v>
      </c>
      <c r="D14" s="31">
        <v>3350</v>
      </c>
      <c r="E14" s="32">
        <v>3950.5</v>
      </c>
      <c r="F14" s="56"/>
      <c r="G14" s="19"/>
      <c r="H14" s="20"/>
      <c r="I14" s="20"/>
      <c r="J14" s="20"/>
      <c r="K14" s="20"/>
      <c r="L14" s="20">
        <f t="shared" si="0"/>
        <v>3950.5</v>
      </c>
      <c r="M14" s="20">
        <v>405</v>
      </c>
      <c r="N14" s="19">
        <v>112.65</v>
      </c>
      <c r="O14" s="19">
        <v>39.520000000000003</v>
      </c>
      <c r="P14" s="20">
        <f t="shared" si="1"/>
        <v>557.16999999999996</v>
      </c>
      <c r="Q14" s="20">
        <f t="shared" si="2"/>
        <v>3393.33</v>
      </c>
      <c r="R14" s="30"/>
      <c r="S14" s="2"/>
      <c r="T14" s="3"/>
    </row>
    <row r="15" spans="1:20" ht="15.75" x14ac:dyDescent="0.25">
      <c r="A15" s="56" t="s">
        <v>21</v>
      </c>
      <c r="B15" s="13">
        <v>43132</v>
      </c>
      <c r="C15" s="21" t="s">
        <v>56</v>
      </c>
      <c r="D15" s="31">
        <v>4073.22</v>
      </c>
      <c r="E15" s="32">
        <v>4073.22</v>
      </c>
      <c r="F15" s="56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152.38999999999999</v>
      </c>
      <c r="P15" s="20">
        <f t="shared" si="1"/>
        <v>773.38</v>
      </c>
      <c r="Q15" s="20">
        <f t="shared" si="2"/>
        <v>3299.8399999999997</v>
      </c>
      <c r="R15" s="30"/>
      <c r="S15" s="2"/>
      <c r="T15" s="3"/>
    </row>
    <row r="16" spans="1:20" ht="15.75" x14ac:dyDescent="0.25">
      <c r="A16" s="56" t="s">
        <v>47</v>
      </c>
      <c r="B16" s="13">
        <v>43714</v>
      </c>
      <c r="C16" s="21" t="s">
        <v>48</v>
      </c>
      <c r="D16" s="31">
        <v>2925</v>
      </c>
      <c r="E16" s="32">
        <v>2925</v>
      </c>
      <c r="F16" s="56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56.13</v>
      </c>
      <c r="O16" s="19">
        <v>141.54</v>
      </c>
      <c r="P16" s="20">
        <f t="shared" si="1"/>
        <v>470.28999999999996</v>
      </c>
      <c r="Q16" s="20">
        <f t="shared" si="2"/>
        <v>2454.71</v>
      </c>
      <c r="R16" s="30"/>
      <c r="S16" s="2"/>
      <c r="T16" s="3"/>
    </row>
    <row r="17" spans="1:20" ht="15.75" x14ac:dyDescent="0.25">
      <c r="A17" s="56" t="s">
        <v>7</v>
      </c>
      <c r="B17" s="13">
        <v>39937</v>
      </c>
      <c r="C17" s="21" t="s">
        <v>26</v>
      </c>
      <c r="D17" s="31">
        <v>7323</v>
      </c>
      <c r="E17" s="32">
        <v>7532.69</v>
      </c>
      <c r="F17" s="56"/>
      <c r="G17" s="19">
        <f t="shared" ref="G17" si="3">D17*55%</f>
        <v>4027.6500000000005</v>
      </c>
      <c r="H17" s="20"/>
      <c r="I17" s="20"/>
      <c r="J17" s="20"/>
      <c r="K17" s="20"/>
      <c r="L17" s="20">
        <f t="shared" si="0"/>
        <v>11560.34</v>
      </c>
      <c r="M17" s="20">
        <v>713.08</v>
      </c>
      <c r="N17" s="19">
        <v>2009.36</v>
      </c>
      <c r="O17" s="19">
        <v>6.02</v>
      </c>
      <c r="P17" s="20">
        <f t="shared" si="1"/>
        <v>2728.46</v>
      </c>
      <c r="Q17" s="20">
        <f t="shared" si="2"/>
        <v>8831.880000000001</v>
      </c>
      <c r="R17" s="30"/>
      <c r="S17" s="2"/>
      <c r="T17" s="3"/>
    </row>
    <row r="18" spans="1:20" ht="15.75" x14ac:dyDescent="0.25">
      <c r="A18" s="56" t="s">
        <v>49</v>
      </c>
      <c r="B18" s="13">
        <v>43711</v>
      </c>
      <c r="C18" s="21" t="s">
        <v>57</v>
      </c>
      <c r="D18" s="31">
        <v>2925</v>
      </c>
      <c r="E18" s="32">
        <v>2925</v>
      </c>
      <c r="F18" s="56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184.54</v>
      </c>
      <c r="P18" s="20">
        <f t="shared" si="1"/>
        <v>513.29</v>
      </c>
      <c r="Q18" s="20">
        <f t="shared" si="2"/>
        <v>2411.71</v>
      </c>
      <c r="R18" s="30"/>
      <c r="S18" s="2"/>
      <c r="T18" s="3"/>
    </row>
    <row r="19" spans="1:20" ht="15.75" x14ac:dyDescent="0.25">
      <c r="A19" s="56" t="s">
        <v>8</v>
      </c>
      <c r="B19" s="13">
        <v>42387</v>
      </c>
      <c r="C19" s="21" t="s">
        <v>50</v>
      </c>
      <c r="D19" s="31">
        <v>3388</v>
      </c>
      <c r="E19" s="24">
        <v>3421.88</v>
      </c>
      <c r="F19" s="56"/>
      <c r="G19" s="19"/>
      <c r="H19" s="20"/>
      <c r="I19" s="20"/>
      <c r="J19" s="20"/>
      <c r="K19" s="20"/>
      <c r="L19" s="20">
        <f t="shared" si="0"/>
        <v>3421.88</v>
      </c>
      <c r="M19" s="20">
        <v>337.99</v>
      </c>
      <c r="N19" s="19">
        <v>107.78</v>
      </c>
      <c r="O19" s="19">
        <v>186.27</v>
      </c>
      <c r="P19" s="20">
        <f t="shared" si="1"/>
        <v>632.04</v>
      </c>
      <c r="Q19" s="20">
        <f t="shared" si="2"/>
        <v>2789.84</v>
      </c>
      <c r="R19" s="30"/>
      <c r="S19" s="2"/>
      <c r="T19" s="3"/>
    </row>
    <row r="20" spans="1:20" ht="15.75" x14ac:dyDescent="0.25">
      <c r="A20" s="56" t="s">
        <v>9</v>
      </c>
      <c r="B20" s="13">
        <v>35016</v>
      </c>
      <c r="C20" s="21" t="s">
        <v>50</v>
      </c>
      <c r="D20" s="31">
        <v>3338</v>
      </c>
      <c r="E20" s="32">
        <v>2521.31</v>
      </c>
      <c r="F20" s="56"/>
      <c r="G20" s="19"/>
      <c r="H20" s="20"/>
      <c r="I20" s="20"/>
      <c r="J20" s="20"/>
      <c r="K20" s="20"/>
      <c r="L20" s="20">
        <f t="shared" si="0"/>
        <v>2521.31</v>
      </c>
      <c r="M20" s="20">
        <v>296.36</v>
      </c>
      <c r="N20" s="19">
        <v>24.07</v>
      </c>
      <c r="O20" s="19">
        <v>347.91</v>
      </c>
      <c r="P20" s="20">
        <f>SUM(M20:O20)</f>
        <v>668.34</v>
      </c>
      <c r="Q20" s="20">
        <f t="shared" si="2"/>
        <v>1852.9699999999998</v>
      </c>
      <c r="R20" s="30"/>
      <c r="S20" s="2"/>
      <c r="T20" s="3"/>
    </row>
    <row r="21" spans="1:20" ht="15.75" x14ac:dyDescent="0.25">
      <c r="A21" s="56" t="s">
        <v>10</v>
      </c>
      <c r="B21" s="13">
        <v>41794</v>
      </c>
      <c r="C21" s="21" t="s">
        <v>58</v>
      </c>
      <c r="D21" s="31">
        <v>5520</v>
      </c>
      <c r="E21" s="32">
        <v>6135.6</v>
      </c>
      <c r="F21" s="56"/>
      <c r="G21" s="19">
        <f t="shared" ref="G21:G28" si="4">D21*55%</f>
        <v>3036.0000000000005</v>
      </c>
      <c r="H21" s="20"/>
      <c r="I21" s="20"/>
      <c r="J21" s="20"/>
      <c r="K21" s="20"/>
      <c r="L21" s="20">
        <f t="shared" si="0"/>
        <v>9171.6</v>
      </c>
      <c r="M21" s="20">
        <v>713.08</v>
      </c>
      <c r="N21" s="19">
        <v>1404.6</v>
      </c>
      <c r="O21" s="19">
        <v>314.52999999999997</v>
      </c>
      <c r="P21" s="20">
        <f>SUM(M21:O21)</f>
        <v>2432.21</v>
      </c>
      <c r="Q21" s="20">
        <f t="shared" si="2"/>
        <v>6739.39</v>
      </c>
      <c r="R21" s="30"/>
      <c r="S21" s="2"/>
      <c r="T21" s="3"/>
    </row>
    <row r="22" spans="1:20" ht="15.75" x14ac:dyDescent="0.25">
      <c r="A22" s="56" t="s">
        <v>43</v>
      </c>
      <c r="B22" s="13">
        <v>43675</v>
      </c>
      <c r="C22" s="21" t="s">
        <v>52</v>
      </c>
      <c r="D22" s="31">
        <v>2989.62</v>
      </c>
      <c r="E22" s="32">
        <v>2989.62</v>
      </c>
      <c r="F22" s="56"/>
      <c r="G22" s="19"/>
      <c r="H22" s="20" t="s">
        <v>42</v>
      </c>
      <c r="I22" s="20"/>
      <c r="J22" s="20"/>
      <c r="K22" s="20"/>
      <c r="L22" s="20">
        <f t="shared" si="0"/>
        <v>2989.62</v>
      </c>
      <c r="M22" s="20">
        <v>280.38</v>
      </c>
      <c r="N22" s="19">
        <v>60.39</v>
      </c>
      <c r="O22" s="19"/>
      <c r="P22" s="20">
        <f t="shared" si="1"/>
        <v>340.77</v>
      </c>
      <c r="Q22" s="20">
        <f t="shared" si="2"/>
        <v>2648.85</v>
      </c>
      <c r="R22" s="30"/>
      <c r="S22" s="2"/>
      <c r="T22" s="3"/>
    </row>
    <row r="23" spans="1:20" ht="15.75" x14ac:dyDescent="0.25">
      <c r="A23" s="56" t="s">
        <v>22</v>
      </c>
      <c r="B23" s="13">
        <v>43102</v>
      </c>
      <c r="C23" s="21" t="s">
        <v>48</v>
      </c>
      <c r="D23" s="31">
        <v>3054.92</v>
      </c>
      <c r="E23" s="32">
        <v>3054.92</v>
      </c>
      <c r="F23" s="56"/>
      <c r="G23" s="19"/>
      <c r="H23" s="20"/>
      <c r="I23" s="20"/>
      <c r="J23" s="20"/>
      <c r="K23" s="20"/>
      <c r="L23" s="20">
        <f t="shared" si="0"/>
        <v>3054.92</v>
      </c>
      <c r="M23" s="20">
        <v>288.20999999999998</v>
      </c>
      <c r="N23" s="19">
        <v>64.7</v>
      </c>
      <c r="O23" s="19">
        <v>141.54</v>
      </c>
      <c r="P23" s="20">
        <f t="shared" si="1"/>
        <v>494.44999999999993</v>
      </c>
      <c r="Q23" s="20">
        <f t="shared" si="2"/>
        <v>2560.4700000000003</v>
      </c>
      <c r="R23" s="30"/>
      <c r="S23" s="2"/>
      <c r="T23" s="3"/>
    </row>
    <row r="24" spans="1:20" ht="15.75" x14ac:dyDescent="0.25">
      <c r="A24" s="56" t="s">
        <v>11</v>
      </c>
      <c r="B24" s="13">
        <v>40242</v>
      </c>
      <c r="C24" s="21" t="s">
        <v>53</v>
      </c>
      <c r="D24" s="31">
        <v>2788</v>
      </c>
      <c r="E24" s="32">
        <v>2871.64</v>
      </c>
      <c r="F24" s="56"/>
      <c r="G24" s="19"/>
      <c r="H24" s="20"/>
      <c r="I24" s="20"/>
      <c r="J24" s="20"/>
      <c r="K24" s="20"/>
      <c r="L24" s="20">
        <f t="shared" si="0"/>
        <v>2871.64</v>
      </c>
      <c r="M24" s="20">
        <v>266.22000000000003</v>
      </c>
      <c r="N24" s="19">
        <v>38.39</v>
      </c>
      <c r="O24" s="19">
        <v>277.94</v>
      </c>
      <c r="P24" s="20">
        <f t="shared" si="1"/>
        <v>582.54999999999995</v>
      </c>
      <c r="Q24" s="20">
        <f t="shared" si="2"/>
        <v>2289.09</v>
      </c>
      <c r="R24" s="30"/>
      <c r="S24" s="2"/>
      <c r="T24" s="3"/>
    </row>
    <row r="25" spans="1:20" ht="15.75" x14ac:dyDescent="0.25">
      <c r="A25" s="56" t="s">
        <v>23</v>
      </c>
      <c r="B25" s="13">
        <v>43102</v>
      </c>
      <c r="C25" s="21" t="s">
        <v>45</v>
      </c>
      <c r="D25" s="31">
        <v>2036.61</v>
      </c>
      <c r="E25" s="32">
        <v>2036.61</v>
      </c>
      <c r="F25" s="56"/>
      <c r="G25" s="19"/>
      <c r="H25" s="20"/>
      <c r="I25" s="20"/>
      <c r="J25" s="20"/>
      <c r="K25" s="20"/>
      <c r="L25" s="20">
        <f t="shared" si="0"/>
        <v>2036.61</v>
      </c>
      <c r="M25" s="20">
        <v>167.61</v>
      </c>
      <c r="N25" s="19"/>
      <c r="O25" s="19">
        <v>24.08</v>
      </c>
      <c r="P25" s="20">
        <f t="shared" si="1"/>
        <v>191.69</v>
      </c>
      <c r="Q25" s="20">
        <f t="shared" si="2"/>
        <v>1844.9199999999998</v>
      </c>
      <c r="R25" s="55"/>
      <c r="S25" s="2"/>
      <c r="T25" s="3"/>
    </row>
    <row r="26" spans="1:20" ht="15.75" x14ac:dyDescent="0.25">
      <c r="A26" s="56" t="s">
        <v>12</v>
      </c>
      <c r="B26" s="13">
        <v>40616</v>
      </c>
      <c r="C26" s="21" t="s">
        <v>50</v>
      </c>
      <c r="D26" s="31">
        <v>2793</v>
      </c>
      <c r="E26" s="32">
        <v>3326.79</v>
      </c>
      <c r="F26" s="56"/>
      <c r="G26" s="19">
        <v>1333</v>
      </c>
      <c r="H26" s="20"/>
      <c r="I26" s="20"/>
      <c r="J26" s="20"/>
      <c r="K26" s="20"/>
      <c r="L26" s="20">
        <f t="shared" si="0"/>
        <v>4659.79</v>
      </c>
      <c r="M26" s="20">
        <v>511.3</v>
      </c>
      <c r="N26" s="19">
        <v>297.27999999999997</v>
      </c>
      <c r="O26" s="19">
        <v>33.950000000000003</v>
      </c>
      <c r="P26" s="20">
        <f t="shared" si="1"/>
        <v>842.53</v>
      </c>
      <c r="Q26" s="20">
        <f t="shared" si="2"/>
        <v>3817.26</v>
      </c>
      <c r="R26" s="30"/>
      <c r="S26" s="2"/>
      <c r="T26" s="3"/>
    </row>
    <row r="27" spans="1:20" ht="15.75" x14ac:dyDescent="0.25">
      <c r="A27" s="56" t="s">
        <v>44</v>
      </c>
      <c r="B27" s="13">
        <v>43672</v>
      </c>
      <c r="C27" s="21" t="s">
        <v>52</v>
      </c>
      <c r="D27" s="31">
        <v>2989.62</v>
      </c>
      <c r="E27" s="32">
        <v>2989.62</v>
      </c>
      <c r="F27" s="56"/>
      <c r="G27" s="19"/>
      <c r="H27" s="20"/>
      <c r="I27" s="20"/>
      <c r="J27" s="20"/>
      <c r="K27" s="20"/>
      <c r="L27" s="20">
        <f t="shared" si="0"/>
        <v>2989.62</v>
      </c>
      <c r="M27" s="20">
        <v>280.38</v>
      </c>
      <c r="N27" s="19">
        <v>46.17</v>
      </c>
      <c r="O27" s="19"/>
      <c r="P27" s="20">
        <f t="shared" si="1"/>
        <v>326.55</v>
      </c>
      <c r="Q27" s="20">
        <f t="shared" si="2"/>
        <v>2663.0699999999997</v>
      </c>
      <c r="R27" s="30"/>
      <c r="S27" s="2"/>
      <c r="T27" s="3"/>
    </row>
    <row r="28" spans="1:20" ht="15.75" x14ac:dyDescent="0.25">
      <c r="A28" s="56" t="s">
        <v>13</v>
      </c>
      <c r="B28" s="13">
        <v>41085</v>
      </c>
      <c r="C28" s="21" t="s">
        <v>27</v>
      </c>
      <c r="D28" s="31">
        <v>5602</v>
      </c>
      <c r="E28" s="32">
        <v>5770.06</v>
      </c>
      <c r="F28" s="56"/>
      <c r="G28" s="19">
        <f t="shared" si="4"/>
        <v>3081.1000000000004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56.02</v>
      </c>
      <c r="P28" s="20">
        <f t="shared" si="1"/>
        <v>2085.5700000000002</v>
      </c>
      <c r="Q28" s="20">
        <f t="shared" si="2"/>
        <v>6765.59</v>
      </c>
      <c r="R28" s="30"/>
      <c r="S28" s="2"/>
      <c r="T28" s="3"/>
    </row>
    <row r="29" spans="1:20" ht="15.75" x14ac:dyDescent="0.25">
      <c r="A29" s="56" t="s">
        <v>14</v>
      </c>
      <c r="B29" s="13">
        <v>41487</v>
      </c>
      <c r="C29" s="21" t="s">
        <v>51</v>
      </c>
      <c r="D29" s="31">
        <v>3896</v>
      </c>
      <c r="E29" s="32">
        <v>4012.88</v>
      </c>
      <c r="F29" s="56"/>
      <c r="G29" s="19"/>
      <c r="H29" s="20"/>
      <c r="I29" s="20"/>
      <c r="J29" s="20"/>
      <c r="K29" s="20"/>
      <c r="L29" s="20">
        <f t="shared" si="0"/>
        <v>4012.88</v>
      </c>
      <c r="M29" s="20">
        <v>420.73</v>
      </c>
      <c r="N29" s="19">
        <v>44.62</v>
      </c>
      <c r="O29" s="19">
        <v>1142.03</v>
      </c>
      <c r="P29" s="20">
        <f t="shared" si="1"/>
        <v>1607.38</v>
      </c>
      <c r="Q29" s="20">
        <f t="shared" si="2"/>
        <v>2405.5</v>
      </c>
      <c r="R29" s="30"/>
      <c r="S29" s="2"/>
      <c r="T29" s="3"/>
    </row>
    <row r="30" spans="1:20" ht="15.75" x14ac:dyDescent="0.25">
      <c r="A30" s="56" t="s">
        <v>15</v>
      </c>
      <c r="B30" s="13">
        <v>41487</v>
      </c>
      <c r="C30" s="21" t="s">
        <v>28</v>
      </c>
      <c r="D30" s="31">
        <v>5602</v>
      </c>
      <c r="E30" s="32">
        <v>4039.04</v>
      </c>
      <c r="F30" s="56"/>
      <c r="G30" s="19"/>
      <c r="H30" s="20"/>
      <c r="I30" s="20"/>
      <c r="J30" s="20"/>
      <c r="K30" s="20"/>
      <c r="L30" s="20">
        <f t="shared" si="0"/>
        <v>4039.04</v>
      </c>
      <c r="M30" s="20">
        <v>483.72</v>
      </c>
      <c r="N30" s="19">
        <v>178.5</v>
      </c>
      <c r="O30" s="19">
        <v>240.56</v>
      </c>
      <c r="P30" s="20">
        <f t="shared" si="1"/>
        <v>902.78</v>
      </c>
      <c r="Q30" s="20">
        <f t="shared" si="2"/>
        <v>3136.26</v>
      </c>
      <c r="R30" s="30"/>
      <c r="S30" s="2"/>
      <c r="T30" s="3"/>
    </row>
    <row r="31" spans="1:20" ht="15.75" x14ac:dyDescent="0.25">
      <c r="A31" s="56" t="s">
        <v>20</v>
      </c>
      <c r="B31" s="13">
        <v>42941</v>
      </c>
      <c r="C31" s="21" t="s">
        <v>50</v>
      </c>
      <c r="D31" s="31">
        <v>2525</v>
      </c>
      <c r="E31" s="32">
        <v>2525</v>
      </c>
      <c r="F31" s="25"/>
      <c r="G31" s="19" t="s">
        <v>59</v>
      </c>
      <c r="H31" s="19"/>
      <c r="I31" s="19"/>
      <c r="J31" s="19"/>
      <c r="K31" s="19"/>
      <c r="L31" s="20">
        <f t="shared" si="0"/>
        <v>2525</v>
      </c>
      <c r="M31" s="20">
        <v>224.62</v>
      </c>
      <c r="N31" s="31"/>
      <c r="O31" s="31">
        <v>25.25</v>
      </c>
      <c r="P31" s="20">
        <f t="shared" si="1"/>
        <v>249.87</v>
      </c>
      <c r="Q31" s="20">
        <f t="shared" si="2"/>
        <v>2275.13</v>
      </c>
      <c r="R31" s="34"/>
      <c r="S31" s="4"/>
      <c r="T31" s="5"/>
    </row>
    <row r="32" spans="1:20" ht="15.75" x14ac:dyDescent="0.25">
      <c r="A32" s="56" t="s">
        <v>71</v>
      </c>
      <c r="B32" s="13">
        <v>42214</v>
      </c>
      <c r="C32" s="21" t="s">
        <v>55</v>
      </c>
      <c r="D32" s="31">
        <v>4016.54</v>
      </c>
      <c r="E32" s="32"/>
      <c r="F32" s="33"/>
      <c r="G32" s="31"/>
      <c r="H32" s="20"/>
      <c r="I32" s="20"/>
      <c r="J32" s="20"/>
      <c r="K32" s="20"/>
      <c r="L32" s="20"/>
      <c r="M32" s="20"/>
      <c r="N32" s="31"/>
      <c r="O32" s="31"/>
      <c r="P32" s="20"/>
      <c r="Q32" s="20"/>
      <c r="R32" s="55" t="s">
        <v>72</v>
      </c>
      <c r="S32" s="2"/>
      <c r="T32" s="3"/>
    </row>
    <row r="33" spans="1:20" ht="15.75" x14ac:dyDescent="0.25">
      <c r="A33" s="56" t="s">
        <v>16</v>
      </c>
      <c r="B33" s="13">
        <v>39937</v>
      </c>
      <c r="C33" s="21" t="s">
        <v>50</v>
      </c>
      <c r="D33" s="31">
        <v>2697</v>
      </c>
      <c r="E33" s="32">
        <v>2777.91</v>
      </c>
      <c r="F33" s="33"/>
      <c r="G33" s="31"/>
      <c r="H33" s="19"/>
      <c r="I33" s="19"/>
      <c r="J33" s="19"/>
      <c r="K33" s="19"/>
      <c r="L33" s="20">
        <f t="shared" si="0"/>
        <v>2777.91</v>
      </c>
      <c r="M33" s="20">
        <v>254.97</v>
      </c>
      <c r="N33" s="19">
        <v>32.200000000000003</v>
      </c>
      <c r="O33" s="19">
        <v>184.54</v>
      </c>
      <c r="P33" s="20">
        <f t="shared" si="1"/>
        <v>471.71000000000004</v>
      </c>
      <c r="Q33" s="20">
        <f t="shared" si="2"/>
        <v>2306.1999999999998</v>
      </c>
      <c r="R33" s="30"/>
      <c r="S33" s="4"/>
      <c r="T33" s="5"/>
    </row>
    <row r="34" spans="1:20" ht="16.5" thickBot="1" x14ac:dyDescent="0.3">
      <c r="A34" s="56" t="s">
        <v>18</v>
      </c>
      <c r="B34" s="13">
        <v>42681</v>
      </c>
      <c r="C34" s="21" t="s">
        <v>50</v>
      </c>
      <c r="D34" s="31">
        <v>2671</v>
      </c>
      <c r="E34" s="32">
        <v>1451.24</v>
      </c>
      <c r="F34" s="33"/>
      <c r="G34" s="31"/>
      <c r="H34" s="35"/>
      <c r="I34" s="35">
        <v>1348.86</v>
      </c>
      <c r="J34" s="35">
        <v>449.62</v>
      </c>
      <c r="K34" s="35"/>
      <c r="L34" s="35">
        <f t="shared" si="0"/>
        <v>3249.72</v>
      </c>
      <c r="M34" s="35">
        <v>313.89</v>
      </c>
      <c r="N34" s="31"/>
      <c r="O34" s="31">
        <v>179.1</v>
      </c>
      <c r="P34" s="35">
        <f t="shared" si="1"/>
        <v>492.99</v>
      </c>
      <c r="Q34" s="35">
        <f t="shared" si="2"/>
        <v>2756.7299999999996</v>
      </c>
      <c r="R34" s="34" t="s">
        <v>73</v>
      </c>
      <c r="S34" s="2"/>
      <c r="T34" s="3"/>
    </row>
    <row r="35" spans="1:20" ht="16.5" thickBot="1" x14ac:dyDescent="0.3">
      <c r="A35" s="51" t="s">
        <v>17</v>
      </c>
      <c r="B35" s="49">
        <v>40057</v>
      </c>
      <c r="C35" s="50" t="s">
        <v>50</v>
      </c>
      <c r="D35" s="19">
        <v>3596</v>
      </c>
      <c r="E35" s="19">
        <v>4003.88</v>
      </c>
      <c r="F35" s="57"/>
      <c r="G35" s="19"/>
      <c r="H35" s="57"/>
      <c r="I35" s="19"/>
      <c r="J35" s="19"/>
      <c r="K35" s="19"/>
      <c r="L35" s="20">
        <f t="shared" si="0"/>
        <v>4003.88</v>
      </c>
      <c r="M35" s="20">
        <v>419.47</v>
      </c>
      <c r="N35" s="19">
        <v>154.41999999999999</v>
      </c>
      <c r="O35" s="19">
        <v>350.49</v>
      </c>
      <c r="P35" s="20">
        <f t="shared" si="1"/>
        <v>924.38</v>
      </c>
      <c r="Q35" s="20">
        <f t="shared" si="2"/>
        <v>3079.5</v>
      </c>
      <c r="R35" s="30"/>
      <c r="S35" s="7"/>
      <c r="T35" s="7"/>
    </row>
    <row r="36" spans="1:2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40C4B-9D51-4C32-A20F-B9B4566EF9B7}">
  <dimension ref="A1:T37"/>
  <sheetViews>
    <sheetView zoomScale="86" zoomScaleNormal="86" workbookViewId="0">
      <selection activeCell="R27" sqref="R27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3.140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44044</v>
      </c>
    </row>
    <row r="2" spans="1:20" ht="15.75" thickBot="1" x14ac:dyDescent="0.3"/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314.52999999999997</v>
      </c>
      <c r="P4" s="20">
        <f>SUM(M4:O4)</f>
        <v>2098.9899999999998</v>
      </c>
      <c r="Q4" s="20">
        <f>L4-P4</f>
        <v>5671.33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4798.5200000000004</v>
      </c>
      <c r="F5" s="25"/>
      <c r="G5" s="19"/>
      <c r="H5" s="20"/>
      <c r="I5" s="20"/>
      <c r="J5" s="20"/>
      <c r="K5" s="20"/>
      <c r="L5" s="20">
        <f>SUM(E5:K5)</f>
        <v>4798.5200000000004</v>
      </c>
      <c r="M5" s="20">
        <v>530.72</v>
      </c>
      <c r="N5" s="19">
        <v>238.81</v>
      </c>
      <c r="O5" s="19">
        <v>822.96</v>
      </c>
      <c r="P5" s="20">
        <f>SUM(M5:O5)</f>
        <v>1592.49</v>
      </c>
      <c r="Q5" s="20">
        <f>L5-P5</f>
        <v>3206.0300000000007</v>
      </c>
      <c r="R5" s="55" t="s">
        <v>69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/>
      <c r="L6" s="20">
        <f t="shared" ref="L6:L35" si="0">SUM(E6:K6)</f>
        <v>12548.06</v>
      </c>
      <c r="M6" s="20">
        <v>713.08</v>
      </c>
      <c r="N6" s="19">
        <v>2385.2600000000002</v>
      </c>
      <c r="O6" s="19">
        <v>82.59</v>
      </c>
      <c r="P6" s="20">
        <f>SUM(M6:O6)</f>
        <v>3180.9300000000003</v>
      </c>
      <c r="Q6" s="20">
        <f>L6-P6</f>
        <v>9367.1299999999992</v>
      </c>
      <c r="R6" s="30"/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si="0"/>
        <v>5100</v>
      </c>
      <c r="M7" s="20">
        <v>572.92999999999995</v>
      </c>
      <c r="N7" s="19">
        <v>297.14999999999998</v>
      </c>
      <c r="O7" s="19">
        <v>189.98</v>
      </c>
      <c r="P7" s="20">
        <f>SUM(M7:O7)</f>
        <v>1060.06</v>
      </c>
      <c r="Q7" s="20">
        <f>L7-P7</f>
        <v>4039.94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2006.44</v>
      </c>
      <c r="F8" s="25"/>
      <c r="G8" s="19"/>
      <c r="H8" s="20"/>
      <c r="I8" s="20"/>
      <c r="J8" s="20"/>
      <c r="K8" s="20"/>
      <c r="L8" s="20">
        <f t="shared" si="0"/>
        <v>2006.44</v>
      </c>
      <c r="M8" s="20">
        <v>164.89</v>
      </c>
      <c r="N8" s="19"/>
      <c r="O8" s="19">
        <v>161.02000000000001</v>
      </c>
      <c r="P8" s="20">
        <f t="shared" ref="P8:P35" si="1">SUM(M8:O8)</f>
        <v>325.90999999999997</v>
      </c>
      <c r="Q8" s="20">
        <f t="shared" ref="Q8:Q35" si="2">L8-P8</f>
        <v>1680.5300000000002</v>
      </c>
      <c r="R8" s="30"/>
      <c r="S8" s="2"/>
      <c r="T8" s="3"/>
    </row>
    <row r="9" spans="1:20" ht="15.75" x14ac:dyDescent="0.25">
      <c r="A9" s="56" t="s">
        <v>24</v>
      </c>
      <c r="B9" s="13">
        <v>39944</v>
      </c>
      <c r="C9" s="21" t="s">
        <v>61</v>
      </c>
      <c r="D9" s="31">
        <v>7323</v>
      </c>
      <c r="E9" s="24">
        <v>7542.69</v>
      </c>
      <c r="F9" s="56"/>
      <c r="G9" s="19"/>
      <c r="H9" s="20"/>
      <c r="I9" s="20"/>
      <c r="J9" s="20"/>
      <c r="K9" s="20"/>
      <c r="L9" s="20">
        <f t="shared" si="0"/>
        <v>7542.69</v>
      </c>
      <c r="M9" s="20">
        <v>713.08</v>
      </c>
      <c r="N9" s="19">
        <v>1008.78</v>
      </c>
      <c r="O9" s="19">
        <v>221.07</v>
      </c>
      <c r="P9" s="20">
        <f t="shared" si="1"/>
        <v>1942.93</v>
      </c>
      <c r="Q9" s="20">
        <f t="shared" si="2"/>
        <v>5599.7599999999993</v>
      </c>
      <c r="R9" s="30" t="s">
        <v>74</v>
      </c>
      <c r="S9" s="2"/>
      <c r="T9" s="3"/>
    </row>
    <row r="10" spans="1:20" ht="15.75" x14ac:dyDescent="0.25">
      <c r="A10" s="56" t="s">
        <v>67</v>
      </c>
      <c r="B10" s="13">
        <v>43906</v>
      </c>
      <c r="C10" s="21" t="s">
        <v>48</v>
      </c>
      <c r="D10" s="31">
        <v>1950</v>
      </c>
      <c r="E10" s="32">
        <v>1950</v>
      </c>
      <c r="F10" s="56"/>
      <c r="G10" s="19"/>
      <c r="H10" s="20"/>
      <c r="I10" s="20"/>
      <c r="J10" s="20"/>
      <c r="K10" s="20"/>
      <c r="L10" s="20">
        <f t="shared" si="0"/>
        <v>1950</v>
      </c>
      <c r="M10" s="20">
        <v>159.82</v>
      </c>
      <c r="N10" s="19"/>
      <c r="O10" s="19"/>
      <c r="P10" s="20">
        <f t="shared" si="1"/>
        <v>159.82</v>
      </c>
      <c r="Q10" s="20">
        <f t="shared" si="2"/>
        <v>1790.18</v>
      </c>
      <c r="R10" s="30"/>
      <c r="S10" s="2"/>
      <c r="T10" s="3"/>
    </row>
    <row r="11" spans="1:20" ht="15.75" x14ac:dyDescent="0.25">
      <c r="A11" s="56" t="s">
        <v>3</v>
      </c>
      <c r="B11" s="13">
        <v>39944</v>
      </c>
      <c r="C11" s="21" t="s">
        <v>55</v>
      </c>
      <c r="D11" s="31">
        <v>7322</v>
      </c>
      <c r="E11" s="32">
        <v>7541.66</v>
      </c>
      <c r="F11" s="56"/>
      <c r="G11" s="19"/>
      <c r="H11" s="20"/>
      <c r="I11" s="20"/>
      <c r="J11" s="20"/>
      <c r="K11" s="20"/>
      <c r="L11" s="20">
        <f t="shared" si="0"/>
        <v>7541.66</v>
      </c>
      <c r="M11" s="20"/>
      <c r="N11" s="19">
        <v>1152.46</v>
      </c>
      <c r="O11" s="19">
        <v>153.86000000000001</v>
      </c>
      <c r="P11" s="20">
        <f t="shared" si="1"/>
        <v>1306.3200000000002</v>
      </c>
      <c r="Q11" s="20">
        <f t="shared" si="2"/>
        <v>6235.34</v>
      </c>
      <c r="R11" s="55" t="s">
        <v>69</v>
      </c>
      <c r="S11" s="2"/>
      <c r="T11" s="3"/>
    </row>
    <row r="12" spans="1:20" ht="15.75" x14ac:dyDescent="0.25">
      <c r="A12" s="56" t="s">
        <v>4</v>
      </c>
      <c r="B12" s="13">
        <v>33605</v>
      </c>
      <c r="C12" s="21" t="s">
        <v>50</v>
      </c>
      <c r="D12" s="31">
        <v>5400</v>
      </c>
      <c r="E12" s="32">
        <v>5562</v>
      </c>
      <c r="F12" s="56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383.96</v>
      </c>
      <c r="P12" s="20">
        <f t="shared" si="1"/>
        <v>1506.42</v>
      </c>
      <c r="Q12" s="20">
        <f t="shared" si="2"/>
        <v>4055.58</v>
      </c>
      <c r="R12" s="30"/>
      <c r="S12" s="2"/>
      <c r="T12" s="3"/>
    </row>
    <row r="13" spans="1:20" ht="15.75" x14ac:dyDescent="0.25">
      <c r="A13" s="56" t="s">
        <v>5</v>
      </c>
      <c r="B13" s="13">
        <v>41487</v>
      </c>
      <c r="C13" s="21" t="s">
        <v>50</v>
      </c>
      <c r="D13" s="31">
        <v>1745.33</v>
      </c>
      <c r="E13" s="32">
        <v>1797.69</v>
      </c>
      <c r="F13" s="56"/>
      <c r="G13" s="19"/>
      <c r="H13" s="20"/>
      <c r="I13" s="20"/>
      <c r="J13" s="20"/>
      <c r="K13" s="20"/>
      <c r="L13" s="20">
        <f t="shared" si="0"/>
        <v>1797.69</v>
      </c>
      <c r="M13" s="20">
        <v>146.11000000000001</v>
      </c>
      <c r="N13" s="19"/>
      <c r="O13" s="19">
        <v>184.54</v>
      </c>
      <c r="P13" s="20">
        <f t="shared" si="1"/>
        <v>330.65</v>
      </c>
      <c r="Q13" s="20">
        <f t="shared" si="2"/>
        <v>1467.04</v>
      </c>
      <c r="R13" s="30"/>
      <c r="S13" s="2"/>
      <c r="T13" s="3"/>
    </row>
    <row r="14" spans="1:20" ht="15.75" x14ac:dyDescent="0.25">
      <c r="A14" s="56" t="s">
        <v>6</v>
      </c>
      <c r="B14" s="13">
        <v>40616</v>
      </c>
      <c r="C14" s="21" t="s">
        <v>50</v>
      </c>
      <c r="D14" s="31">
        <v>3350</v>
      </c>
      <c r="E14" s="32">
        <v>3950.5</v>
      </c>
      <c r="F14" s="56"/>
      <c r="G14" s="19"/>
      <c r="H14" s="20"/>
      <c r="I14" s="20"/>
      <c r="J14" s="20"/>
      <c r="K14" s="20"/>
      <c r="L14" s="20">
        <f t="shared" si="0"/>
        <v>3950.5</v>
      </c>
      <c r="M14" s="20">
        <v>405</v>
      </c>
      <c r="N14" s="19">
        <v>112.65</v>
      </c>
      <c r="O14" s="19">
        <v>39.520000000000003</v>
      </c>
      <c r="P14" s="20">
        <f t="shared" si="1"/>
        <v>557.16999999999996</v>
      </c>
      <c r="Q14" s="20">
        <f t="shared" si="2"/>
        <v>3393.33</v>
      </c>
      <c r="R14" s="30"/>
      <c r="S14" s="2"/>
      <c r="T14" s="3"/>
    </row>
    <row r="15" spans="1:20" ht="15.75" x14ac:dyDescent="0.25">
      <c r="A15" s="56" t="s">
        <v>21</v>
      </c>
      <c r="B15" s="13">
        <v>43132</v>
      </c>
      <c r="C15" s="21" t="s">
        <v>56</v>
      </c>
      <c r="D15" s="31">
        <v>4073.22</v>
      </c>
      <c r="E15" s="32">
        <v>4073.22</v>
      </c>
      <c r="F15" s="56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152.38999999999999</v>
      </c>
      <c r="P15" s="20">
        <f t="shared" si="1"/>
        <v>773.38</v>
      </c>
      <c r="Q15" s="20">
        <f t="shared" si="2"/>
        <v>3299.8399999999997</v>
      </c>
      <c r="R15" s="30"/>
      <c r="S15" s="2"/>
      <c r="T15" s="3"/>
    </row>
    <row r="16" spans="1:20" ht="15.75" x14ac:dyDescent="0.25">
      <c r="A16" s="56" t="s">
        <v>47</v>
      </c>
      <c r="B16" s="13">
        <v>43714</v>
      </c>
      <c r="C16" s="21" t="s">
        <v>48</v>
      </c>
      <c r="D16" s="31">
        <v>2925</v>
      </c>
      <c r="E16" s="32">
        <v>2925</v>
      </c>
      <c r="F16" s="56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56.13</v>
      </c>
      <c r="O16" s="19">
        <v>141.54</v>
      </c>
      <c r="P16" s="20">
        <f t="shared" si="1"/>
        <v>470.28999999999996</v>
      </c>
      <c r="Q16" s="20">
        <f t="shared" si="2"/>
        <v>2454.71</v>
      </c>
      <c r="R16" s="30"/>
      <c r="S16" s="2"/>
      <c r="T16" s="3"/>
    </row>
    <row r="17" spans="1:20" ht="15.75" x14ac:dyDescent="0.25">
      <c r="A17" s="56" t="s">
        <v>7</v>
      </c>
      <c r="B17" s="13">
        <v>39937</v>
      </c>
      <c r="C17" s="21" t="s">
        <v>26</v>
      </c>
      <c r="D17" s="31">
        <v>7323</v>
      </c>
      <c r="E17" s="32">
        <v>7532.69</v>
      </c>
      <c r="F17" s="56"/>
      <c r="G17" s="19">
        <f t="shared" ref="G17" si="3">D17*55%</f>
        <v>4027.6500000000005</v>
      </c>
      <c r="H17" s="20"/>
      <c r="I17" s="20"/>
      <c r="J17" s="20"/>
      <c r="K17" s="20"/>
      <c r="L17" s="20">
        <f t="shared" si="0"/>
        <v>11560.34</v>
      </c>
      <c r="M17" s="20">
        <v>713.08</v>
      </c>
      <c r="N17" s="19">
        <v>2009.36</v>
      </c>
      <c r="O17" s="19">
        <v>6.02</v>
      </c>
      <c r="P17" s="20">
        <f t="shared" si="1"/>
        <v>2728.46</v>
      </c>
      <c r="Q17" s="20">
        <f t="shared" si="2"/>
        <v>8831.880000000001</v>
      </c>
      <c r="R17" s="30"/>
      <c r="S17" s="2"/>
      <c r="T17" s="3"/>
    </row>
    <row r="18" spans="1:20" ht="15.75" x14ac:dyDescent="0.25">
      <c r="A18" s="56" t="s">
        <v>49</v>
      </c>
      <c r="B18" s="13">
        <v>43711</v>
      </c>
      <c r="C18" s="21" t="s">
        <v>57</v>
      </c>
      <c r="D18" s="31">
        <v>2925</v>
      </c>
      <c r="E18" s="32">
        <v>2925</v>
      </c>
      <c r="F18" s="56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184.54</v>
      </c>
      <c r="P18" s="20">
        <f t="shared" si="1"/>
        <v>513.29</v>
      </c>
      <c r="Q18" s="20">
        <f t="shared" si="2"/>
        <v>2411.71</v>
      </c>
      <c r="R18" s="30"/>
      <c r="S18" s="2"/>
      <c r="T18" s="3"/>
    </row>
    <row r="19" spans="1:20" ht="15.75" x14ac:dyDescent="0.25">
      <c r="A19" s="56" t="s">
        <v>8</v>
      </c>
      <c r="B19" s="13">
        <v>42387</v>
      </c>
      <c r="C19" s="21" t="s">
        <v>50</v>
      </c>
      <c r="D19" s="31">
        <v>3388</v>
      </c>
      <c r="E19" s="24">
        <v>3421.88</v>
      </c>
      <c r="F19" s="56"/>
      <c r="G19" s="19"/>
      <c r="H19" s="20"/>
      <c r="I19" s="20"/>
      <c r="J19" s="20"/>
      <c r="K19" s="20"/>
      <c r="L19" s="20">
        <f t="shared" si="0"/>
        <v>3421.88</v>
      </c>
      <c r="M19" s="20">
        <v>337.99</v>
      </c>
      <c r="N19" s="19">
        <v>107.78</v>
      </c>
      <c r="O19" s="19">
        <v>186.27</v>
      </c>
      <c r="P19" s="20">
        <f t="shared" si="1"/>
        <v>632.04</v>
      </c>
      <c r="Q19" s="20">
        <f t="shared" si="2"/>
        <v>2789.84</v>
      </c>
      <c r="R19" s="30"/>
      <c r="S19" s="2"/>
      <c r="T19" s="3"/>
    </row>
    <row r="20" spans="1:20" ht="15.75" x14ac:dyDescent="0.25">
      <c r="A20" s="56" t="s">
        <v>9</v>
      </c>
      <c r="B20" s="13">
        <v>35016</v>
      </c>
      <c r="C20" s="21" t="s">
        <v>50</v>
      </c>
      <c r="D20" s="31">
        <v>3338</v>
      </c>
      <c r="E20" s="32">
        <v>3438.14</v>
      </c>
      <c r="F20" s="56"/>
      <c r="G20" s="19"/>
      <c r="H20" s="20"/>
      <c r="I20" s="20"/>
      <c r="J20" s="20"/>
      <c r="K20" s="20"/>
      <c r="L20" s="20">
        <f t="shared" si="0"/>
        <v>3438.14</v>
      </c>
      <c r="M20" s="20">
        <v>340.27</v>
      </c>
      <c r="N20" s="19">
        <v>109.88</v>
      </c>
      <c r="O20" s="19">
        <v>347.91</v>
      </c>
      <c r="P20" s="20">
        <f>SUM(M20:O20)</f>
        <v>798.06</v>
      </c>
      <c r="Q20" s="20">
        <f t="shared" si="2"/>
        <v>2640.08</v>
      </c>
      <c r="R20" s="30"/>
      <c r="S20" s="2"/>
      <c r="T20" s="3"/>
    </row>
    <row r="21" spans="1:20" ht="15.75" x14ac:dyDescent="0.25">
      <c r="A21" s="56" t="s">
        <v>10</v>
      </c>
      <c r="B21" s="13">
        <v>41794</v>
      </c>
      <c r="C21" s="21" t="s">
        <v>58</v>
      </c>
      <c r="D21" s="31">
        <v>5520</v>
      </c>
      <c r="E21" s="32">
        <v>6135.6</v>
      </c>
      <c r="F21" s="56"/>
      <c r="G21" s="19">
        <f t="shared" ref="G21:G28" si="4">D21*55%</f>
        <v>3036.0000000000005</v>
      </c>
      <c r="H21" s="20"/>
      <c r="I21" s="20"/>
      <c r="J21" s="20"/>
      <c r="K21" s="20"/>
      <c r="L21" s="20">
        <f t="shared" si="0"/>
        <v>9171.6</v>
      </c>
      <c r="M21" s="20">
        <v>713.08</v>
      </c>
      <c r="N21" s="19">
        <v>1404.6</v>
      </c>
      <c r="O21" s="19">
        <v>314.52999999999997</v>
      </c>
      <c r="P21" s="20">
        <f>SUM(M21:O21)</f>
        <v>2432.21</v>
      </c>
      <c r="Q21" s="20">
        <f t="shared" si="2"/>
        <v>6739.39</v>
      </c>
      <c r="R21" s="30"/>
      <c r="S21" s="2"/>
      <c r="T21" s="3"/>
    </row>
    <row r="22" spans="1:20" ht="15.75" x14ac:dyDescent="0.25">
      <c r="A22" s="56" t="s">
        <v>43</v>
      </c>
      <c r="B22" s="13">
        <v>43675</v>
      </c>
      <c r="C22" s="21" t="s">
        <v>52</v>
      </c>
      <c r="D22" s="31">
        <v>2989.62</v>
      </c>
      <c r="E22" s="32">
        <v>2989.62</v>
      </c>
      <c r="F22" s="56"/>
      <c r="G22" s="19"/>
      <c r="H22" s="20" t="s">
        <v>42</v>
      </c>
      <c r="I22" s="20"/>
      <c r="J22" s="20"/>
      <c r="K22" s="20"/>
      <c r="L22" s="20">
        <f t="shared" si="0"/>
        <v>2989.62</v>
      </c>
      <c r="M22" s="20">
        <v>280.38</v>
      </c>
      <c r="N22" s="19">
        <v>60.39</v>
      </c>
      <c r="O22" s="19"/>
      <c r="P22" s="20">
        <f t="shared" si="1"/>
        <v>340.77</v>
      </c>
      <c r="Q22" s="20">
        <f t="shared" si="2"/>
        <v>2648.85</v>
      </c>
      <c r="R22" s="30"/>
      <c r="S22" s="2"/>
      <c r="T22" s="3"/>
    </row>
    <row r="23" spans="1:20" ht="15.75" x14ac:dyDescent="0.25">
      <c r="A23" s="56" t="s">
        <v>22</v>
      </c>
      <c r="B23" s="13">
        <v>43102</v>
      </c>
      <c r="C23" s="21" t="s">
        <v>48</v>
      </c>
      <c r="D23" s="31">
        <v>3054.92</v>
      </c>
      <c r="E23" s="32">
        <v>3054.92</v>
      </c>
      <c r="F23" s="56"/>
      <c r="G23" s="19"/>
      <c r="H23" s="20"/>
      <c r="I23" s="20"/>
      <c r="J23" s="20"/>
      <c r="K23" s="20"/>
      <c r="L23" s="20">
        <f t="shared" si="0"/>
        <v>3054.92</v>
      </c>
      <c r="M23" s="20">
        <v>288.20999999999998</v>
      </c>
      <c r="N23" s="19">
        <v>64.7</v>
      </c>
      <c r="O23" s="19">
        <v>141.54</v>
      </c>
      <c r="P23" s="20">
        <f t="shared" si="1"/>
        <v>494.44999999999993</v>
      </c>
      <c r="Q23" s="20">
        <f t="shared" si="2"/>
        <v>2560.4700000000003</v>
      </c>
      <c r="R23" s="30"/>
      <c r="S23" s="2"/>
      <c r="T23" s="3"/>
    </row>
    <row r="24" spans="1:20" ht="15.75" x14ac:dyDescent="0.25">
      <c r="A24" s="56" t="s">
        <v>11</v>
      </c>
      <c r="B24" s="13">
        <v>40242</v>
      </c>
      <c r="C24" s="21" t="s">
        <v>53</v>
      </c>
      <c r="D24" s="31">
        <v>2788</v>
      </c>
      <c r="E24" s="32">
        <v>2871.64</v>
      </c>
      <c r="F24" s="56"/>
      <c r="G24" s="19"/>
      <c r="H24" s="20"/>
      <c r="I24" s="20"/>
      <c r="J24" s="20"/>
      <c r="K24" s="20"/>
      <c r="L24" s="20">
        <f t="shared" si="0"/>
        <v>2871.64</v>
      </c>
      <c r="M24" s="20">
        <v>266.22000000000003</v>
      </c>
      <c r="N24" s="19">
        <v>38.39</v>
      </c>
      <c r="O24" s="19">
        <v>277.94</v>
      </c>
      <c r="P24" s="20">
        <f t="shared" si="1"/>
        <v>582.54999999999995</v>
      </c>
      <c r="Q24" s="20">
        <f t="shared" si="2"/>
        <v>2289.09</v>
      </c>
      <c r="R24" s="30"/>
      <c r="S24" s="2"/>
      <c r="T24" s="3"/>
    </row>
    <row r="25" spans="1:20" ht="15.75" x14ac:dyDescent="0.25">
      <c r="A25" s="56" t="s">
        <v>23</v>
      </c>
      <c r="B25" s="13">
        <v>43102</v>
      </c>
      <c r="C25" s="21" t="s">
        <v>45</v>
      </c>
      <c r="D25" s="31">
        <v>2036.61</v>
      </c>
      <c r="E25" s="32">
        <v>2036.61</v>
      </c>
      <c r="F25" s="56"/>
      <c r="G25" s="19"/>
      <c r="H25" s="20"/>
      <c r="I25" s="20"/>
      <c r="J25" s="20"/>
      <c r="K25" s="20"/>
      <c r="L25" s="20">
        <f t="shared" si="0"/>
        <v>2036.61</v>
      </c>
      <c r="M25" s="20">
        <v>167.61</v>
      </c>
      <c r="N25" s="19"/>
      <c r="O25" s="19">
        <v>6.02</v>
      </c>
      <c r="P25" s="20">
        <f t="shared" si="1"/>
        <v>173.63000000000002</v>
      </c>
      <c r="Q25" s="20">
        <f t="shared" si="2"/>
        <v>1862.9799999999998</v>
      </c>
      <c r="R25" s="55"/>
      <c r="S25" s="2"/>
      <c r="T25" s="3"/>
    </row>
    <row r="26" spans="1:20" ht="15.75" x14ac:dyDescent="0.25">
      <c r="A26" s="56" t="s">
        <v>12</v>
      </c>
      <c r="B26" s="13">
        <v>40616</v>
      </c>
      <c r="C26" s="21" t="s">
        <v>50</v>
      </c>
      <c r="D26" s="31">
        <v>2793</v>
      </c>
      <c r="E26" s="32">
        <v>3326.79</v>
      </c>
      <c r="F26" s="56"/>
      <c r="G26" s="19">
        <v>1333</v>
      </c>
      <c r="H26" s="20"/>
      <c r="I26" s="20"/>
      <c r="J26" s="20"/>
      <c r="K26" s="20"/>
      <c r="L26" s="20">
        <f t="shared" si="0"/>
        <v>4659.79</v>
      </c>
      <c r="M26" s="20">
        <v>511.3</v>
      </c>
      <c r="N26" s="19">
        <v>297.27999999999997</v>
      </c>
      <c r="O26" s="19">
        <v>33.950000000000003</v>
      </c>
      <c r="P26" s="20">
        <f t="shared" si="1"/>
        <v>842.53</v>
      </c>
      <c r="Q26" s="20">
        <f t="shared" si="2"/>
        <v>3817.26</v>
      </c>
      <c r="R26" s="30"/>
      <c r="S26" s="2"/>
      <c r="T26" s="3"/>
    </row>
    <row r="27" spans="1:20" ht="15.75" x14ac:dyDescent="0.25">
      <c r="A27" s="56" t="s">
        <v>44</v>
      </c>
      <c r="B27" s="13">
        <v>43672</v>
      </c>
      <c r="C27" s="21" t="s">
        <v>52</v>
      </c>
      <c r="D27" s="31">
        <v>2989.62</v>
      </c>
      <c r="E27" s="32">
        <v>1594.46</v>
      </c>
      <c r="F27" s="56"/>
      <c r="G27" s="58"/>
      <c r="H27" s="20"/>
      <c r="I27" s="20">
        <v>1494.81</v>
      </c>
      <c r="J27" s="20">
        <v>498.27</v>
      </c>
      <c r="K27" s="20"/>
      <c r="L27" s="20">
        <f t="shared" si="0"/>
        <v>3587.54</v>
      </c>
      <c r="M27" s="20">
        <v>361.18</v>
      </c>
      <c r="N27" s="19"/>
      <c r="O27" s="19"/>
      <c r="P27" s="20">
        <f t="shared" si="1"/>
        <v>361.18</v>
      </c>
      <c r="Q27" s="20">
        <f t="shared" si="2"/>
        <v>3226.36</v>
      </c>
      <c r="R27" s="30" t="s">
        <v>73</v>
      </c>
      <c r="S27" s="2"/>
      <c r="T27" s="3"/>
    </row>
    <row r="28" spans="1:20" ht="15.75" x14ac:dyDescent="0.25">
      <c r="A28" s="56" t="s">
        <v>13</v>
      </c>
      <c r="B28" s="13">
        <v>41085</v>
      </c>
      <c r="C28" s="21" t="s">
        <v>27</v>
      </c>
      <c r="D28" s="31">
        <v>5602</v>
      </c>
      <c r="E28" s="32">
        <v>5770.06</v>
      </c>
      <c r="F28" s="56"/>
      <c r="G28" s="19">
        <f t="shared" si="4"/>
        <v>3081.1000000000004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56.02</v>
      </c>
      <c r="P28" s="20">
        <f t="shared" si="1"/>
        <v>2085.5700000000002</v>
      </c>
      <c r="Q28" s="20">
        <f t="shared" si="2"/>
        <v>6765.59</v>
      </c>
      <c r="R28" s="30"/>
      <c r="S28" s="2"/>
      <c r="T28" s="3"/>
    </row>
    <row r="29" spans="1:20" ht="15.75" x14ac:dyDescent="0.25">
      <c r="A29" s="56" t="s">
        <v>14</v>
      </c>
      <c r="B29" s="13">
        <v>41487</v>
      </c>
      <c r="C29" s="21" t="s">
        <v>51</v>
      </c>
      <c r="D29" s="31">
        <v>3896</v>
      </c>
      <c r="E29" s="32">
        <v>4012.88</v>
      </c>
      <c r="F29" s="56"/>
      <c r="G29" s="19"/>
      <c r="H29" s="20"/>
      <c r="I29" s="20"/>
      <c r="J29" s="20"/>
      <c r="K29" s="20"/>
      <c r="L29" s="20">
        <f t="shared" si="0"/>
        <v>4012.88</v>
      </c>
      <c r="M29" s="20">
        <v>420.73</v>
      </c>
      <c r="N29" s="19">
        <v>44.62</v>
      </c>
      <c r="O29" s="19">
        <v>1142.03</v>
      </c>
      <c r="P29" s="20">
        <f t="shared" si="1"/>
        <v>1607.38</v>
      </c>
      <c r="Q29" s="20">
        <f t="shared" si="2"/>
        <v>2405.5</v>
      </c>
      <c r="R29" s="30"/>
      <c r="S29" s="2"/>
      <c r="T29" s="3"/>
    </row>
    <row r="30" spans="1:20" ht="15.75" x14ac:dyDescent="0.25">
      <c r="A30" s="56" t="s">
        <v>15</v>
      </c>
      <c r="B30" s="13">
        <v>41487</v>
      </c>
      <c r="C30" s="21" t="s">
        <v>28</v>
      </c>
      <c r="D30" s="31">
        <v>5602</v>
      </c>
      <c r="E30" s="32">
        <v>5770.06</v>
      </c>
      <c r="F30" s="56"/>
      <c r="G30" s="19"/>
      <c r="H30" s="20"/>
      <c r="I30" s="20"/>
      <c r="J30" s="20"/>
      <c r="K30" s="20"/>
      <c r="L30" s="20">
        <f t="shared" si="0"/>
        <v>5770.06</v>
      </c>
      <c r="M30" s="20">
        <v>666.74</v>
      </c>
      <c r="N30" s="19">
        <v>234.05</v>
      </c>
      <c r="O30" s="19">
        <v>240.56</v>
      </c>
      <c r="P30" s="20">
        <f t="shared" si="1"/>
        <v>1141.3499999999999</v>
      </c>
      <c r="Q30" s="20">
        <f t="shared" si="2"/>
        <v>4628.7100000000009</v>
      </c>
      <c r="R30" s="30"/>
      <c r="S30" s="2"/>
      <c r="T30" s="3"/>
    </row>
    <row r="31" spans="1:20" ht="15.75" x14ac:dyDescent="0.25">
      <c r="A31" s="56" t="s">
        <v>20</v>
      </c>
      <c r="B31" s="13">
        <v>42941</v>
      </c>
      <c r="C31" s="21" t="s">
        <v>50</v>
      </c>
      <c r="D31" s="31">
        <v>2525</v>
      </c>
      <c r="E31" s="32">
        <v>2525</v>
      </c>
      <c r="F31" s="25"/>
      <c r="G31" s="19" t="s">
        <v>59</v>
      </c>
      <c r="H31" s="19"/>
      <c r="I31" s="19"/>
      <c r="J31" s="19"/>
      <c r="K31" s="19"/>
      <c r="L31" s="20">
        <f t="shared" si="0"/>
        <v>2525</v>
      </c>
      <c r="M31" s="20">
        <v>224.62</v>
      </c>
      <c r="N31" s="31"/>
      <c r="O31" s="31">
        <v>25.25</v>
      </c>
      <c r="P31" s="20">
        <f t="shared" si="1"/>
        <v>249.87</v>
      </c>
      <c r="Q31" s="20">
        <f t="shared" si="2"/>
        <v>2275.13</v>
      </c>
      <c r="R31" s="34"/>
      <c r="S31" s="4"/>
      <c r="T31" s="5"/>
    </row>
    <row r="32" spans="1:20" ht="15.75" x14ac:dyDescent="0.25">
      <c r="A32" s="56" t="s">
        <v>71</v>
      </c>
      <c r="B32" s="13">
        <v>42214</v>
      </c>
      <c r="C32" s="21" t="s">
        <v>55</v>
      </c>
      <c r="D32" s="31">
        <v>4016.54</v>
      </c>
      <c r="E32" s="32"/>
      <c r="F32" s="33"/>
      <c r="G32" s="31"/>
      <c r="H32" s="20"/>
      <c r="I32" s="20"/>
      <c r="J32" s="20"/>
      <c r="K32" s="20"/>
      <c r="L32" s="20"/>
      <c r="M32" s="20"/>
      <c r="N32" s="19"/>
      <c r="O32" s="19"/>
      <c r="P32" s="20"/>
      <c r="Q32" s="20"/>
      <c r="R32" s="55" t="s">
        <v>72</v>
      </c>
      <c r="S32" s="2"/>
      <c r="T32" s="3"/>
    </row>
    <row r="33" spans="1:20" ht="15.75" x14ac:dyDescent="0.25">
      <c r="A33" s="56" t="s">
        <v>16</v>
      </c>
      <c r="B33" s="13">
        <v>39937</v>
      </c>
      <c r="C33" s="21" t="s">
        <v>50</v>
      </c>
      <c r="D33" s="31">
        <v>2697</v>
      </c>
      <c r="E33" s="32">
        <v>2777.91</v>
      </c>
      <c r="F33" s="33"/>
      <c r="G33" s="31"/>
      <c r="H33" s="19"/>
      <c r="I33" s="19"/>
      <c r="J33" s="19"/>
      <c r="K33" s="19"/>
      <c r="L33" s="20">
        <f t="shared" si="0"/>
        <v>2777.91</v>
      </c>
      <c r="M33" s="20">
        <v>254.97</v>
      </c>
      <c r="N33" s="19">
        <v>32.200000000000003</v>
      </c>
      <c r="O33" s="19">
        <v>184.54</v>
      </c>
      <c r="P33" s="20">
        <f t="shared" si="1"/>
        <v>471.71000000000004</v>
      </c>
      <c r="Q33" s="20">
        <f t="shared" si="2"/>
        <v>2306.1999999999998</v>
      </c>
      <c r="R33" s="30"/>
      <c r="S33" s="4"/>
      <c r="T33" s="5"/>
    </row>
    <row r="34" spans="1:20" ht="16.5" thickBot="1" x14ac:dyDescent="0.3">
      <c r="A34" s="56" t="s">
        <v>18</v>
      </c>
      <c r="B34" s="13">
        <v>42681</v>
      </c>
      <c r="C34" s="21" t="s">
        <v>50</v>
      </c>
      <c r="D34" s="31">
        <v>2671</v>
      </c>
      <c r="E34" s="32">
        <v>2697.71</v>
      </c>
      <c r="F34" s="33"/>
      <c r="G34" s="31"/>
      <c r="H34" s="35"/>
      <c r="I34" s="35"/>
      <c r="J34" s="35"/>
      <c r="K34" s="35"/>
      <c r="L34" s="20">
        <f t="shared" si="0"/>
        <v>2697.71</v>
      </c>
      <c r="M34" s="20">
        <v>245.35</v>
      </c>
      <c r="N34" s="19">
        <v>26.91</v>
      </c>
      <c r="O34" s="19">
        <v>179.1</v>
      </c>
      <c r="P34" s="20">
        <f t="shared" si="1"/>
        <v>451.36</v>
      </c>
      <c r="Q34" s="20">
        <f t="shared" si="2"/>
        <v>2246.35</v>
      </c>
      <c r="R34" s="34"/>
      <c r="S34" s="2"/>
      <c r="T34" s="3"/>
    </row>
    <row r="35" spans="1:20" ht="16.5" thickBot="1" x14ac:dyDescent="0.3">
      <c r="A35" s="51" t="s">
        <v>17</v>
      </c>
      <c r="B35" s="49">
        <v>40057</v>
      </c>
      <c r="C35" s="50" t="s">
        <v>50</v>
      </c>
      <c r="D35" s="19">
        <v>3596</v>
      </c>
      <c r="E35" s="19">
        <v>4003.88</v>
      </c>
      <c r="F35" s="57"/>
      <c r="G35" s="19"/>
      <c r="H35" s="57"/>
      <c r="I35" s="19"/>
      <c r="J35" s="19"/>
      <c r="K35" s="19"/>
      <c r="L35" s="20">
        <f t="shared" si="0"/>
        <v>4003.88</v>
      </c>
      <c r="M35" s="20">
        <v>419.47</v>
      </c>
      <c r="N35" s="19">
        <v>154.41999999999999</v>
      </c>
      <c r="O35" s="19">
        <v>350.49</v>
      </c>
      <c r="P35" s="20">
        <f t="shared" si="1"/>
        <v>924.38</v>
      </c>
      <c r="Q35" s="20">
        <f t="shared" si="2"/>
        <v>3079.5</v>
      </c>
      <c r="R35" s="30"/>
      <c r="S35" s="7"/>
      <c r="T35" s="7"/>
    </row>
    <row r="36" spans="1:2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FF6C5-582A-4EA5-B09E-7DE2455C8E3F}">
  <dimension ref="A1:T37"/>
  <sheetViews>
    <sheetView zoomScale="86" zoomScaleNormal="86" workbookViewId="0">
      <selection activeCell="R27" sqref="R27"/>
    </sheetView>
  </sheetViews>
  <sheetFormatPr defaultRowHeight="15" x14ac:dyDescent="0.25"/>
  <cols>
    <col min="1" max="1" width="50.7109375" customWidth="1"/>
    <col min="2" max="2" width="15.5703125" customWidth="1"/>
    <col min="3" max="3" width="26.7109375" customWidth="1"/>
    <col min="4" max="4" width="18.42578125" customWidth="1"/>
    <col min="5" max="5" width="21.42578125" customWidth="1"/>
    <col min="6" max="6" width="20.28515625" customWidth="1"/>
    <col min="7" max="7" width="18" customWidth="1"/>
    <col min="8" max="8" width="15.28515625" customWidth="1"/>
    <col min="9" max="9" width="16.42578125" customWidth="1"/>
    <col min="10" max="10" width="15.28515625" customWidth="1"/>
    <col min="11" max="11" width="18.28515625" customWidth="1"/>
    <col min="12" max="12" width="20" customWidth="1"/>
    <col min="13" max="13" width="15.28515625" bestFit="1" customWidth="1"/>
    <col min="14" max="14" width="15.5703125" customWidth="1"/>
    <col min="15" max="15" width="19.140625" customWidth="1"/>
    <col min="16" max="16" width="15" customWidth="1"/>
    <col min="17" max="17" width="16.85546875" customWidth="1"/>
    <col min="18" max="18" width="25.28515625" customWidth="1"/>
  </cols>
  <sheetData>
    <row r="1" spans="1:20" x14ac:dyDescent="0.25">
      <c r="A1" s="22">
        <v>44075</v>
      </c>
    </row>
    <row r="2" spans="1:20" ht="15.75" thickBot="1" x14ac:dyDescent="0.3">
      <c r="A2" s="47"/>
    </row>
    <row r="3" spans="1:20" ht="32.25" thickBot="1" x14ac:dyDescent="0.3">
      <c r="A3" s="6" t="s">
        <v>35</v>
      </c>
      <c r="B3" s="9" t="s">
        <v>40</v>
      </c>
      <c r="C3" s="14" t="s">
        <v>30</v>
      </c>
      <c r="D3" s="14" t="s">
        <v>36</v>
      </c>
      <c r="E3" s="6" t="s">
        <v>65</v>
      </c>
      <c r="F3" s="9"/>
      <c r="G3" s="6" t="s">
        <v>39</v>
      </c>
      <c r="H3" s="6"/>
      <c r="I3" s="6" t="s">
        <v>37</v>
      </c>
      <c r="J3" s="6" t="s">
        <v>38</v>
      </c>
      <c r="K3" s="6" t="s">
        <v>62</v>
      </c>
      <c r="L3" s="6" t="s">
        <v>31</v>
      </c>
      <c r="M3" s="6" t="s">
        <v>19</v>
      </c>
      <c r="N3" s="6" t="s">
        <v>29</v>
      </c>
      <c r="O3" s="6" t="s">
        <v>32</v>
      </c>
      <c r="P3" s="1" t="s">
        <v>33</v>
      </c>
      <c r="Q3" s="1" t="s">
        <v>34</v>
      </c>
      <c r="R3" s="6" t="s">
        <v>41</v>
      </c>
      <c r="S3" s="1"/>
      <c r="T3" s="1"/>
    </row>
    <row r="4" spans="1:20" ht="15.75" x14ac:dyDescent="0.25">
      <c r="A4" s="15" t="s">
        <v>0</v>
      </c>
      <c r="B4" s="10">
        <v>36998</v>
      </c>
      <c r="C4" s="16" t="s">
        <v>54</v>
      </c>
      <c r="D4" s="20">
        <v>7544</v>
      </c>
      <c r="E4" s="27">
        <v>7770.32</v>
      </c>
      <c r="F4" s="28"/>
      <c r="G4" s="20"/>
      <c r="H4" s="20"/>
      <c r="I4" s="20"/>
      <c r="J4" s="20"/>
      <c r="K4" s="20"/>
      <c r="L4" s="20">
        <f>SUM(E4:K4)</f>
        <v>7770.32</v>
      </c>
      <c r="M4" s="20">
        <v>713.08</v>
      </c>
      <c r="N4" s="20">
        <v>1071.3800000000001</v>
      </c>
      <c r="O4" s="20">
        <v>314.52999999999997</v>
      </c>
      <c r="P4" s="20">
        <f>SUM(M4:O4)</f>
        <v>2098.9899999999998</v>
      </c>
      <c r="Q4" s="20">
        <f>L4-P4</f>
        <v>5671.33</v>
      </c>
      <c r="R4" s="29"/>
      <c r="S4" s="8"/>
      <c r="T4" s="11"/>
    </row>
    <row r="5" spans="1:20" ht="15.75" x14ac:dyDescent="0.25">
      <c r="A5" s="15" t="s">
        <v>25</v>
      </c>
      <c r="B5" s="12">
        <v>42205</v>
      </c>
      <c r="C5" s="17" t="s">
        <v>50</v>
      </c>
      <c r="D5" s="19">
        <v>4126</v>
      </c>
      <c r="E5" s="24">
        <v>4478.62</v>
      </c>
      <c r="F5" s="25"/>
      <c r="G5" s="19"/>
      <c r="H5" s="20"/>
      <c r="I5" s="20">
        <v>4798.5200000000004</v>
      </c>
      <c r="J5" s="20">
        <v>1599.51</v>
      </c>
      <c r="K5" s="20"/>
      <c r="L5" s="20">
        <f>SUM(E5:K5)</f>
        <v>10876.65</v>
      </c>
      <c r="M5" s="20">
        <v>1240.5899999999999</v>
      </c>
      <c r="N5" s="19">
        <v>768.99</v>
      </c>
      <c r="O5" s="19">
        <v>783.15</v>
      </c>
      <c r="P5" s="20">
        <f>SUM(M5:O5)</f>
        <v>2792.73</v>
      </c>
      <c r="Q5" s="20">
        <f>L5-P5</f>
        <v>8083.92</v>
      </c>
      <c r="R5" s="55" t="s">
        <v>69</v>
      </c>
      <c r="S5" s="2"/>
      <c r="T5" s="3"/>
    </row>
    <row r="6" spans="1:20" ht="15.75" x14ac:dyDescent="0.25">
      <c r="A6" s="18" t="s">
        <v>1</v>
      </c>
      <c r="B6" s="12">
        <v>35217</v>
      </c>
      <c r="C6" s="17" t="s">
        <v>60</v>
      </c>
      <c r="D6" s="19">
        <v>7657</v>
      </c>
      <c r="E6" s="24">
        <v>8336.7099999999991</v>
      </c>
      <c r="F6" s="25"/>
      <c r="G6" s="19">
        <f>D6*55%</f>
        <v>4211.3500000000004</v>
      </c>
      <c r="H6" s="20"/>
      <c r="I6" s="20"/>
      <c r="J6" s="20"/>
      <c r="K6" s="20"/>
      <c r="L6" s="20">
        <f t="shared" ref="L6:L35" si="0">SUM(E6:K6)</f>
        <v>12548.06</v>
      </c>
      <c r="M6" s="20">
        <v>713.08</v>
      </c>
      <c r="N6" s="19">
        <v>2385.2600000000002</v>
      </c>
      <c r="O6" s="19">
        <v>82.59</v>
      </c>
      <c r="P6" s="20">
        <f>SUM(M6:O6)</f>
        <v>3180.9300000000003</v>
      </c>
      <c r="Q6" s="20">
        <f>L6-P6</f>
        <v>9367.1299999999992</v>
      </c>
      <c r="R6" s="30"/>
      <c r="S6" s="2"/>
      <c r="T6" s="3"/>
    </row>
    <row r="7" spans="1:20" ht="15.75" x14ac:dyDescent="0.25">
      <c r="A7" s="48" t="s">
        <v>63</v>
      </c>
      <c r="B7" s="49">
        <v>43850</v>
      </c>
      <c r="C7" s="50" t="s">
        <v>64</v>
      </c>
      <c r="D7" s="46">
        <v>5100</v>
      </c>
      <c r="E7" s="46">
        <v>5100</v>
      </c>
      <c r="F7" s="25"/>
      <c r="G7" s="19"/>
      <c r="H7" s="20"/>
      <c r="I7" s="20"/>
      <c r="J7" s="20"/>
      <c r="K7" s="20"/>
      <c r="L7" s="20">
        <f t="shared" si="0"/>
        <v>5100</v>
      </c>
      <c r="M7" s="20">
        <v>572.92999999999995</v>
      </c>
      <c r="N7" s="19">
        <v>297.14999999999998</v>
      </c>
      <c r="O7" s="19">
        <v>189.98</v>
      </c>
      <c r="P7" s="20">
        <f>SUM(M7:O7)</f>
        <v>1060.06</v>
      </c>
      <c r="Q7" s="20">
        <f>L7-P7</f>
        <v>4039.94</v>
      </c>
      <c r="R7" s="30"/>
      <c r="S7" s="2"/>
      <c r="T7" s="3"/>
    </row>
    <row r="8" spans="1:20" ht="15.75" x14ac:dyDescent="0.25">
      <c r="A8" s="18" t="s">
        <v>2</v>
      </c>
      <c r="B8" s="12">
        <v>41487</v>
      </c>
      <c r="C8" s="17" t="s">
        <v>51</v>
      </c>
      <c r="D8" s="19">
        <v>1948</v>
      </c>
      <c r="E8" s="24">
        <v>1939.56</v>
      </c>
      <c r="F8" s="25"/>
      <c r="G8" s="19"/>
      <c r="H8" s="20"/>
      <c r="I8" s="20">
        <v>668.81</v>
      </c>
      <c r="J8" s="20">
        <v>222.94</v>
      </c>
      <c r="K8" s="20"/>
      <c r="L8" s="20">
        <f t="shared" si="0"/>
        <v>2831.31</v>
      </c>
      <c r="M8" s="20">
        <v>227.09</v>
      </c>
      <c r="N8" s="19"/>
      <c r="O8" s="19">
        <v>161.02000000000001</v>
      </c>
      <c r="P8" s="20">
        <f t="shared" ref="P8:P35" si="1">SUM(M8:O8)</f>
        <v>388.11</v>
      </c>
      <c r="Q8" s="20">
        <f t="shared" ref="Q8:Q35" si="2">L8-P8</f>
        <v>2443.1999999999998</v>
      </c>
      <c r="R8" s="30" t="s">
        <v>73</v>
      </c>
      <c r="S8" s="2"/>
      <c r="T8" s="3"/>
    </row>
    <row r="9" spans="1:20" ht="15.75" x14ac:dyDescent="0.25">
      <c r="A9" s="56" t="s">
        <v>24</v>
      </c>
      <c r="B9" s="13">
        <v>39944</v>
      </c>
      <c r="C9" s="21" t="s">
        <v>61</v>
      </c>
      <c r="D9" s="31">
        <v>7323</v>
      </c>
      <c r="E9" s="24">
        <v>4022.77</v>
      </c>
      <c r="F9" s="56"/>
      <c r="G9" s="19"/>
      <c r="H9" s="20"/>
      <c r="I9" s="20">
        <v>3519.92</v>
      </c>
      <c r="J9" s="20">
        <v>1173.31</v>
      </c>
      <c r="K9" s="20"/>
      <c r="L9" s="20">
        <f t="shared" si="0"/>
        <v>8716</v>
      </c>
      <c r="M9" s="20">
        <v>713.08</v>
      </c>
      <c r="N9" s="19">
        <v>528.4</v>
      </c>
      <c r="O9" s="19">
        <v>221.07</v>
      </c>
      <c r="P9" s="20">
        <f t="shared" si="1"/>
        <v>1462.55</v>
      </c>
      <c r="Q9" s="20">
        <f t="shared" si="2"/>
        <v>7253.45</v>
      </c>
      <c r="R9" s="30" t="s">
        <v>73</v>
      </c>
      <c r="S9" s="2"/>
      <c r="T9" s="3"/>
    </row>
    <row r="10" spans="1:20" ht="15.75" x14ac:dyDescent="0.25">
      <c r="A10" s="56" t="s">
        <v>67</v>
      </c>
      <c r="B10" s="13">
        <v>43906</v>
      </c>
      <c r="C10" s="21" t="s">
        <v>48</v>
      </c>
      <c r="D10" s="31">
        <v>1950</v>
      </c>
      <c r="E10" s="32">
        <v>1950</v>
      </c>
      <c r="F10" s="56"/>
      <c r="G10" s="19"/>
      <c r="H10" s="20"/>
      <c r="I10" s="20"/>
      <c r="J10" s="20"/>
      <c r="K10" s="20"/>
      <c r="L10" s="20">
        <f t="shared" si="0"/>
        <v>1950</v>
      </c>
      <c r="M10" s="20">
        <v>159.82</v>
      </c>
      <c r="N10" s="19"/>
      <c r="O10" s="19"/>
      <c r="P10" s="20">
        <f t="shared" si="1"/>
        <v>159.82</v>
      </c>
      <c r="Q10" s="20">
        <f t="shared" si="2"/>
        <v>1790.18</v>
      </c>
      <c r="R10" s="30"/>
      <c r="S10" s="2"/>
      <c r="T10" s="3"/>
    </row>
    <row r="11" spans="1:20" ht="15.75" x14ac:dyDescent="0.25">
      <c r="A11" s="56" t="s">
        <v>3</v>
      </c>
      <c r="B11" s="13">
        <v>39944</v>
      </c>
      <c r="C11" s="21" t="s">
        <v>55</v>
      </c>
      <c r="D11" s="31">
        <v>7322</v>
      </c>
      <c r="E11" s="32">
        <v>7541.66</v>
      </c>
      <c r="F11" s="56"/>
      <c r="G11" s="19"/>
      <c r="H11" s="20"/>
      <c r="I11" s="20"/>
      <c r="J11" s="20"/>
      <c r="K11" s="20"/>
      <c r="L11" s="20">
        <f t="shared" si="0"/>
        <v>7541.66</v>
      </c>
      <c r="M11" s="20"/>
      <c r="N11" s="19">
        <v>1152.46</v>
      </c>
      <c r="O11" s="19">
        <v>153.86000000000001</v>
      </c>
      <c r="P11" s="20">
        <f t="shared" si="1"/>
        <v>1306.3200000000002</v>
      </c>
      <c r="Q11" s="20">
        <f t="shared" si="2"/>
        <v>6235.34</v>
      </c>
      <c r="R11" s="55" t="s">
        <v>69</v>
      </c>
      <c r="S11" s="2"/>
      <c r="T11" s="3"/>
    </row>
    <row r="12" spans="1:20" ht="15.75" x14ac:dyDescent="0.25">
      <c r="A12" s="56" t="s">
        <v>4</v>
      </c>
      <c r="B12" s="13">
        <v>33605</v>
      </c>
      <c r="C12" s="21" t="s">
        <v>50</v>
      </c>
      <c r="D12" s="31">
        <v>5400</v>
      </c>
      <c r="E12" s="32">
        <v>5562</v>
      </c>
      <c r="F12" s="56"/>
      <c r="G12" s="19"/>
      <c r="H12" s="20"/>
      <c r="I12" s="20"/>
      <c r="J12" s="20"/>
      <c r="K12" s="20"/>
      <c r="L12" s="20">
        <f t="shared" si="0"/>
        <v>5562</v>
      </c>
      <c r="M12" s="20">
        <v>637.61</v>
      </c>
      <c r="N12" s="19">
        <v>484.85</v>
      </c>
      <c r="O12" s="19">
        <v>383.96</v>
      </c>
      <c r="P12" s="20">
        <f t="shared" si="1"/>
        <v>1506.42</v>
      </c>
      <c r="Q12" s="20">
        <f t="shared" si="2"/>
        <v>4055.58</v>
      </c>
      <c r="R12" s="30"/>
      <c r="S12" s="2"/>
      <c r="T12" s="3"/>
    </row>
    <row r="13" spans="1:20" ht="15.75" x14ac:dyDescent="0.25">
      <c r="A13" s="56" t="s">
        <v>5</v>
      </c>
      <c r="B13" s="13">
        <v>41487</v>
      </c>
      <c r="C13" s="21" t="s">
        <v>50</v>
      </c>
      <c r="D13" s="31">
        <v>1745.33</v>
      </c>
      <c r="E13" s="32">
        <v>1797.69</v>
      </c>
      <c r="F13" s="56"/>
      <c r="G13" s="19"/>
      <c r="H13" s="20"/>
      <c r="I13" s="20"/>
      <c r="J13" s="20"/>
      <c r="K13" s="20"/>
      <c r="L13" s="20">
        <f t="shared" si="0"/>
        <v>1797.69</v>
      </c>
      <c r="M13" s="20">
        <v>146.11000000000001</v>
      </c>
      <c r="N13" s="19"/>
      <c r="O13" s="19">
        <v>184.54</v>
      </c>
      <c r="P13" s="20">
        <f t="shared" si="1"/>
        <v>330.65</v>
      </c>
      <c r="Q13" s="20">
        <f t="shared" si="2"/>
        <v>1467.04</v>
      </c>
      <c r="R13" s="30"/>
      <c r="S13" s="2"/>
      <c r="T13" s="3"/>
    </row>
    <row r="14" spans="1:20" ht="15.75" x14ac:dyDescent="0.25">
      <c r="A14" s="56" t="s">
        <v>6</v>
      </c>
      <c r="B14" s="13">
        <v>40616</v>
      </c>
      <c r="C14" s="21" t="s">
        <v>50</v>
      </c>
      <c r="D14" s="31">
        <v>3350</v>
      </c>
      <c r="E14" s="32">
        <v>3950.5</v>
      </c>
      <c r="F14" s="56"/>
      <c r="G14" s="19"/>
      <c r="H14" s="20"/>
      <c r="I14" s="20"/>
      <c r="J14" s="20"/>
      <c r="K14" s="20"/>
      <c r="L14" s="20">
        <f t="shared" si="0"/>
        <v>3950.5</v>
      </c>
      <c r="M14" s="20">
        <v>405</v>
      </c>
      <c r="N14" s="19">
        <v>112.65</v>
      </c>
      <c r="O14" s="19">
        <v>39.520000000000003</v>
      </c>
      <c r="P14" s="20">
        <f t="shared" si="1"/>
        <v>557.16999999999996</v>
      </c>
      <c r="Q14" s="20">
        <f t="shared" si="2"/>
        <v>3393.33</v>
      </c>
      <c r="R14" s="30"/>
      <c r="S14" s="2"/>
      <c r="T14" s="3"/>
    </row>
    <row r="15" spans="1:20" ht="15.75" x14ac:dyDescent="0.25">
      <c r="A15" s="56" t="s">
        <v>21</v>
      </c>
      <c r="B15" s="13">
        <v>43132</v>
      </c>
      <c r="C15" s="21" t="s">
        <v>56</v>
      </c>
      <c r="D15" s="31">
        <v>4073.22</v>
      </c>
      <c r="E15" s="32">
        <v>4073.22</v>
      </c>
      <c r="F15" s="56"/>
      <c r="G15" s="19"/>
      <c r="H15" s="20"/>
      <c r="I15" s="20"/>
      <c r="J15" s="20"/>
      <c r="K15" s="20"/>
      <c r="L15" s="20">
        <f t="shared" si="0"/>
        <v>4073.22</v>
      </c>
      <c r="M15" s="20">
        <v>429.18</v>
      </c>
      <c r="N15" s="19">
        <v>191.81</v>
      </c>
      <c r="O15" s="19">
        <v>152.38999999999999</v>
      </c>
      <c r="P15" s="20">
        <f t="shared" si="1"/>
        <v>773.38</v>
      </c>
      <c r="Q15" s="20">
        <f t="shared" si="2"/>
        <v>3299.8399999999997</v>
      </c>
      <c r="R15" s="30"/>
      <c r="S15" s="2"/>
      <c r="T15" s="3"/>
    </row>
    <row r="16" spans="1:20" ht="15.75" x14ac:dyDescent="0.25">
      <c r="A16" s="56" t="s">
        <v>47</v>
      </c>
      <c r="B16" s="13">
        <v>43714</v>
      </c>
      <c r="C16" s="21" t="s">
        <v>48</v>
      </c>
      <c r="D16" s="31">
        <v>2925</v>
      </c>
      <c r="E16" s="32">
        <v>2925</v>
      </c>
      <c r="F16" s="56"/>
      <c r="G16" s="19"/>
      <c r="H16" s="20"/>
      <c r="I16" s="20"/>
      <c r="J16" s="20"/>
      <c r="K16" s="20"/>
      <c r="L16" s="20">
        <f t="shared" si="0"/>
        <v>2925</v>
      </c>
      <c r="M16" s="20">
        <v>272.62</v>
      </c>
      <c r="N16" s="19">
        <v>56.13</v>
      </c>
      <c r="O16" s="19">
        <v>141.54</v>
      </c>
      <c r="P16" s="20">
        <f t="shared" si="1"/>
        <v>470.28999999999996</v>
      </c>
      <c r="Q16" s="20">
        <f t="shared" si="2"/>
        <v>2454.71</v>
      </c>
      <c r="R16" s="30"/>
      <c r="S16" s="2"/>
      <c r="T16" s="3"/>
    </row>
    <row r="17" spans="1:20" ht="15.75" x14ac:dyDescent="0.25">
      <c r="A17" s="56" t="s">
        <v>7</v>
      </c>
      <c r="B17" s="13">
        <v>39937</v>
      </c>
      <c r="C17" s="21" t="s">
        <v>26</v>
      </c>
      <c r="D17" s="31">
        <v>7323</v>
      </c>
      <c r="E17" s="32">
        <v>7532.69</v>
      </c>
      <c r="F17" s="56"/>
      <c r="G17" s="19">
        <f t="shared" ref="G17" si="3">D17*55%</f>
        <v>4027.6500000000005</v>
      </c>
      <c r="H17" s="20"/>
      <c r="I17" s="20"/>
      <c r="J17" s="20"/>
      <c r="K17" s="20"/>
      <c r="L17" s="20">
        <f t="shared" si="0"/>
        <v>11560.34</v>
      </c>
      <c r="M17" s="20">
        <v>713.08</v>
      </c>
      <c r="N17" s="19">
        <v>2009.36</v>
      </c>
      <c r="O17" s="19">
        <v>6.02</v>
      </c>
      <c r="P17" s="20">
        <f t="shared" si="1"/>
        <v>2728.46</v>
      </c>
      <c r="Q17" s="20">
        <f t="shared" si="2"/>
        <v>8831.880000000001</v>
      </c>
      <c r="R17" s="30"/>
      <c r="S17" s="2"/>
      <c r="T17" s="3"/>
    </row>
    <row r="18" spans="1:20" ht="15.75" x14ac:dyDescent="0.25">
      <c r="A18" s="56" t="s">
        <v>49</v>
      </c>
      <c r="B18" s="13">
        <v>43711</v>
      </c>
      <c r="C18" s="21" t="s">
        <v>57</v>
      </c>
      <c r="D18" s="31">
        <v>2925</v>
      </c>
      <c r="E18" s="32">
        <v>2925</v>
      </c>
      <c r="F18" s="56"/>
      <c r="G18" s="19"/>
      <c r="H18" s="20"/>
      <c r="I18" s="20"/>
      <c r="J18" s="20"/>
      <c r="K18" s="20"/>
      <c r="L18" s="20">
        <f t="shared" si="0"/>
        <v>2925</v>
      </c>
      <c r="M18" s="20">
        <v>272.62</v>
      </c>
      <c r="N18" s="19">
        <v>56.13</v>
      </c>
      <c r="O18" s="19">
        <v>184.54</v>
      </c>
      <c r="P18" s="20">
        <f t="shared" si="1"/>
        <v>513.29</v>
      </c>
      <c r="Q18" s="20">
        <f t="shared" si="2"/>
        <v>2411.71</v>
      </c>
      <c r="R18" s="30"/>
      <c r="S18" s="2"/>
      <c r="T18" s="3"/>
    </row>
    <row r="19" spans="1:20" ht="15.75" x14ac:dyDescent="0.25">
      <c r="A19" s="56" t="s">
        <v>8</v>
      </c>
      <c r="B19" s="13">
        <v>42387</v>
      </c>
      <c r="C19" s="21" t="s">
        <v>50</v>
      </c>
      <c r="D19" s="31">
        <v>3388</v>
      </c>
      <c r="E19" s="24">
        <v>3421.88</v>
      </c>
      <c r="F19" s="56"/>
      <c r="G19" s="19"/>
      <c r="H19" s="20"/>
      <c r="I19" s="20"/>
      <c r="J19" s="20"/>
      <c r="K19" s="20"/>
      <c r="L19" s="20">
        <f t="shared" si="0"/>
        <v>3421.88</v>
      </c>
      <c r="M19" s="20">
        <v>337.99</v>
      </c>
      <c r="N19" s="19">
        <v>107.78</v>
      </c>
      <c r="O19" s="19">
        <v>186.27</v>
      </c>
      <c r="P19" s="20">
        <f t="shared" si="1"/>
        <v>632.04</v>
      </c>
      <c r="Q19" s="20">
        <f t="shared" si="2"/>
        <v>2789.84</v>
      </c>
      <c r="R19" s="30"/>
      <c r="S19" s="2"/>
      <c r="T19" s="3"/>
    </row>
    <row r="20" spans="1:20" ht="15.75" x14ac:dyDescent="0.25">
      <c r="A20" s="56" t="s">
        <v>9</v>
      </c>
      <c r="B20" s="13">
        <v>35016</v>
      </c>
      <c r="C20" s="21" t="s">
        <v>50</v>
      </c>
      <c r="D20" s="31">
        <v>3338</v>
      </c>
      <c r="E20" s="32">
        <v>3438.14</v>
      </c>
      <c r="F20" s="56"/>
      <c r="G20" s="19"/>
      <c r="H20" s="20"/>
      <c r="I20" s="20"/>
      <c r="J20" s="20"/>
      <c r="K20" s="20"/>
      <c r="L20" s="20">
        <f t="shared" si="0"/>
        <v>3438.14</v>
      </c>
      <c r="M20" s="20">
        <v>340.27</v>
      </c>
      <c r="N20" s="19">
        <v>109.88</v>
      </c>
      <c r="O20" s="19">
        <v>347.91</v>
      </c>
      <c r="P20" s="20">
        <f>SUM(M20:O20)</f>
        <v>798.06</v>
      </c>
      <c r="Q20" s="20">
        <f t="shared" si="2"/>
        <v>2640.08</v>
      </c>
      <c r="R20" s="30"/>
      <c r="S20" s="2"/>
      <c r="T20" s="3"/>
    </row>
    <row r="21" spans="1:20" ht="15.75" x14ac:dyDescent="0.25">
      <c r="A21" s="56" t="s">
        <v>10</v>
      </c>
      <c r="B21" s="13">
        <v>41794</v>
      </c>
      <c r="C21" s="21" t="s">
        <v>58</v>
      </c>
      <c r="D21" s="31">
        <v>5520</v>
      </c>
      <c r="E21" s="32">
        <v>6135.6</v>
      </c>
      <c r="F21" s="56"/>
      <c r="G21" s="19">
        <f t="shared" ref="G21:G28" si="4">D21*55%</f>
        <v>3036.0000000000005</v>
      </c>
      <c r="H21" s="20"/>
      <c r="I21" s="20"/>
      <c r="J21" s="20"/>
      <c r="K21" s="20"/>
      <c r="L21" s="20">
        <f t="shared" si="0"/>
        <v>9171.6</v>
      </c>
      <c r="M21" s="20">
        <v>713.08</v>
      </c>
      <c r="N21" s="19">
        <v>1404.6</v>
      </c>
      <c r="O21" s="19">
        <v>314.52999999999997</v>
      </c>
      <c r="P21" s="20">
        <f>SUM(M21:O21)</f>
        <v>2432.21</v>
      </c>
      <c r="Q21" s="20">
        <f t="shared" si="2"/>
        <v>6739.39</v>
      </c>
      <c r="R21" s="30"/>
      <c r="S21" s="2"/>
      <c r="T21" s="3"/>
    </row>
    <row r="22" spans="1:20" ht="15.75" x14ac:dyDescent="0.25">
      <c r="A22" s="56" t="s">
        <v>43</v>
      </c>
      <c r="B22" s="13">
        <v>43675</v>
      </c>
      <c r="C22" s="21" t="s">
        <v>52</v>
      </c>
      <c r="D22" s="31">
        <v>2989.62</v>
      </c>
      <c r="E22" s="32">
        <v>2989.62</v>
      </c>
      <c r="F22" s="56"/>
      <c r="G22" s="19"/>
      <c r="H22" s="20" t="s">
        <v>42</v>
      </c>
      <c r="I22" s="20"/>
      <c r="J22" s="20"/>
      <c r="K22" s="20"/>
      <c r="L22" s="20">
        <f t="shared" si="0"/>
        <v>2989.62</v>
      </c>
      <c r="M22" s="20">
        <v>280.38</v>
      </c>
      <c r="N22" s="19">
        <v>60.39</v>
      </c>
      <c r="O22" s="19"/>
      <c r="P22" s="20">
        <f t="shared" si="1"/>
        <v>340.77</v>
      </c>
      <c r="Q22" s="20">
        <f t="shared" si="2"/>
        <v>2648.85</v>
      </c>
      <c r="R22" s="30"/>
      <c r="S22" s="2"/>
      <c r="T22" s="3"/>
    </row>
    <row r="23" spans="1:20" ht="15.75" x14ac:dyDescent="0.25">
      <c r="A23" s="56" t="s">
        <v>22</v>
      </c>
      <c r="B23" s="13">
        <v>43102</v>
      </c>
      <c r="C23" s="21" t="s">
        <v>48</v>
      </c>
      <c r="D23" s="31">
        <v>3054.92</v>
      </c>
      <c r="E23" s="32">
        <v>3054.92</v>
      </c>
      <c r="F23" s="56"/>
      <c r="G23" s="19"/>
      <c r="H23" s="20"/>
      <c r="I23" s="20"/>
      <c r="J23" s="20"/>
      <c r="K23" s="20"/>
      <c r="L23" s="20">
        <f t="shared" si="0"/>
        <v>3054.92</v>
      </c>
      <c r="M23" s="20">
        <v>288.20999999999998</v>
      </c>
      <c r="N23" s="19">
        <v>64.7</v>
      </c>
      <c r="O23" s="19">
        <v>141.54</v>
      </c>
      <c r="P23" s="20">
        <f t="shared" si="1"/>
        <v>494.44999999999993</v>
      </c>
      <c r="Q23" s="20">
        <f t="shared" si="2"/>
        <v>2560.4700000000003</v>
      </c>
      <c r="R23" s="30"/>
      <c r="S23" s="2"/>
      <c r="T23" s="3"/>
    </row>
    <row r="24" spans="1:20" ht="15.75" x14ac:dyDescent="0.25">
      <c r="A24" s="56" t="s">
        <v>11</v>
      </c>
      <c r="B24" s="13">
        <v>40242</v>
      </c>
      <c r="C24" s="21" t="s">
        <v>53</v>
      </c>
      <c r="D24" s="31">
        <v>2788</v>
      </c>
      <c r="E24" s="32">
        <v>2871.64</v>
      </c>
      <c r="F24" s="56"/>
      <c r="G24" s="19"/>
      <c r="H24" s="20"/>
      <c r="I24" s="20"/>
      <c r="J24" s="20"/>
      <c r="K24" s="20"/>
      <c r="L24" s="20">
        <f t="shared" si="0"/>
        <v>2871.64</v>
      </c>
      <c r="M24" s="20">
        <v>266.22000000000003</v>
      </c>
      <c r="N24" s="19">
        <v>38.39</v>
      </c>
      <c r="O24" s="19">
        <v>277.94</v>
      </c>
      <c r="P24" s="20">
        <f t="shared" si="1"/>
        <v>582.54999999999995</v>
      </c>
      <c r="Q24" s="20">
        <f t="shared" si="2"/>
        <v>2289.09</v>
      </c>
      <c r="R24" s="30"/>
      <c r="S24" s="2"/>
      <c r="T24" s="3"/>
    </row>
    <row r="25" spans="1:20" ht="15.75" x14ac:dyDescent="0.25">
      <c r="A25" s="56" t="s">
        <v>23</v>
      </c>
      <c r="B25" s="13">
        <v>43102</v>
      </c>
      <c r="C25" s="21" t="s">
        <v>45</v>
      </c>
      <c r="D25" s="31">
        <v>2036.61</v>
      </c>
      <c r="E25" s="32">
        <v>2036.61</v>
      </c>
      <c r="F25" s="56"/>
      <c r="G25" s="19"/>
      <c r="H25" s="20"/>
      <c r="I25" s="20"/>
      <c r="J25" s="20"/>
      <c r="K25" s="20"/>
      <c r="L25" s="20">
        <f t="shared" si="0"/>
        <v>2036.61</v>
      </c>
      <c r="M25" s="20">
        <v>167.61</v>
      </c>
      <c r="N25" s="19"/>
      <c r="O25" s="19">
        <v>6.02</v>
      </c>
      <c r="P25" s="20">
        <f t="shared" si="1"/>
        <v>173.63000000000002</v>
      </c>
      <c r="Q25" s="20">
        <f t="shared" si="2"/>
        <v>1862.9799999999998</v>
      </c>
      <c r="R25" s="55"/>
      <c r="S25" s="2"/>
      <c r="T25" s="3"/>
    </row>
    <row r="26" spans="1:20" ht="15.75" x14ac:dyDescent="0.25">
      <c r="A26" s="56" t="s">
        <v>12</v>
      </c>
      <c r="B26" s="13">
        <v>40616</v>
      </c>
      <c r="C26" s="21" t="s">
        <v>50</v>
      </c>
      <c r="D26" s="31">
        <v>2793</v>
      </c>
      <c r="E26" s="32">
        <v>3326.79</v>
      </c>
      <c r="F26" s="56"/>
      <c r="G26" s="19">
        <v>1333</v>
      </c>
      <c r="H26" s="20"/>
      <c r="I26" s="20"/>
      <c r="J26" s="20"/>
      <c r="K26" s="20"/>
      <c r="L26" s="20">
        <f t="shared" si="0"/>
        <v>4659.79</v>
      </c>
      <c r="M26" s="20">
        <v>511.3</v>
      </c>
      <c r="N26" s="19">
        <v>297.27999999999997</v>
      </c>
      <c r="O26" s="19">
        <v>33.950000000000003</v>
      </c>
      <c r="P26" s="20">
        <f t="shared" si="1"/>
        <v>842.53</v>
      </c>
      <c r="Q26" s="20">
        <f t="shared" si="2"/>
        <v>3817.26</v>
      </c>
      <c r="R26" s="30"/>
      <c r="S26" s="2"/>
      <c r="T26" s="3"/>
    </row>
    <row r="27" spans="1:20" ht="15.75" x14ac:dyDescent="0.25">
      <c r="A27" s="56" t="s">
        <v>44</v>
      </c>
      <c r="B27" s="13">
        <v>43672</v>
      </c>
      <c r="C27" s="21" t="s">
        <v>52</v>
      </c>
      <c r="D27" s="31">
        <v>2989.62</v>
      </c>
      <c r="E27" s="32">
        <v>1494.81</v>
      </c>
      <c r="F27" s="56"/>
      <c r="G27" s="58"/>
      <c r="H27" s="20"/>
      <c r="I27" s="20">
        <v>1494.81</v>
      </c>
      <c r="J27" s="20">
        <v>498.27</v>
      </c>
      <c r="K27" s="20"/>
      <c r="L27" s="20">
        <f t="shared" si="0"/>
        <v>3487.89</v>
      </c>
      <c r="M27" s="20">
        <v>347.23</v>
      </c>
      <c r="N27" s="19"/>
      <c r="O27" s="19"/>
      <c r="P27" s="20">
        <f t="shared" si="1"/>
        <v>347.23</v>
      </c>
      <c r="Q27" s="20">
        <f t="shared" si="2"/>
        <v>3140.66</v>
      </c>
      <c r="R27" s="30" t="s">
        <v>73</v>
      </c>
      <c r="S27" s="2"/>
      <c r="T27" s="3"/>
    </row>
    <row r="28" spans="1:20" ht="15.75" x14ac:dyDescent="0.25">
      <c r="A28" s="56" t="s">
        <v>13</v>
      </c>
      <c r="B28" s="13">
        <v>41085</v>
      </c>
      <c r="C28" s="21" t="s">
        <v>27</v>
      </c>
      <c r="D28" s="31">
        <v>5602</v>
      </c>
      <c r="E28" s="32">
        <v>5770.06</v>
      </c>
      <c r="F28" s="56"/>
      <c r="G28" s="19">
        <f t="shared" si="4"/>
        <v>3081.1000000000004</v>
      </c>
      <c r="H28" s="20"/>
      <c r="I28" s="20"/>
      <c r="J28" s="20"/>
      <c r="K28" s="20"/>
      <c r="L28" s="20">
        <f t="shared" si="0"/>
        <v>8851.16</v>
      </c>
      <c r="M28" s="20">
        <v>713.08</v>
      </c>
      <c r="N28" s="19">
        <v>1316.47</v>
      </c>
      <c r="O28" s="19">
        <v>56.02</v>
      </c>
      <c r="P28" s="20">
        <f t="shared" si="1"/>
        <v>2085.5700000000002</v>
      </c>
      <c r="Q28" s="20">
        <f t="shared" si="2"/>
        <v>6765.59</v>
      </c>
      <c r="R28" s="30"/>
      <c r="S28" s="2"/>
      <c r="T28" s="3"/>
    </row>
    <row r="29" spans="1:20" ht="15.75" x14ac:dyDescent="0.25">
      <c r="A29" s="56" t="s">
        <v>14</v>
      </c>
      <c r="B29" s="13">
        <v>41487</v>
      </c>
      <c r="C29" s="21" t="s">
        <v>51</v>
      </c>
      <c r="D29" s="31">
        <v>3896</v>
      </c>
      <c r="E29" s="32">
        <v>4012.88</v>
      </c>
      <c r="F29" s="56"/>
      <c r="G29" s="19"/>
      <c r="H29" s="20"/>
      <c r="I29" s="20"/>
      <c r="J29" s="20"/>
      <c r="K29" s="20"/>
      <c r="L29" s="20">
        <f t="shared" si="0"/>
        <v>4012.88</v>
      </c>
      <c r="M29" s="20">
        <v>420.73</v>
      </c>
      <c r="N29" s="19">
        <v>44.62</v>
      </c>
      <c r="O29" s="19">
        <v>1142.03</v>
      </c>
      <c r="P29" s="20">
        <f t="shared" si="1"/>
        <v>1607.38</v>
      </c>
      <c r="Q29" s="20">
        <f t="shared" si="2"/>
        <v>2405.5</v>
      </c>
      <c r="R29" s="30"/>
      <c r="S29" s="2"/>
      <c r="T29" s="3"/>
    </row>
    <row r="30" spans="1:20" ht="15.75" x14ac:dyDescent="0.25">
      <c r="A30" s="56" t="s">
        <v>15</v>
      </c>
      <c r="B30" s="13">
        <v>41487</v>
      </c>
      <c r="C30" s="21" t="s">
        <v>28</v>
      </c>
      <c r="D30" s="31">
        <v>5602</v>
      </c>
      <c r="E30" s="32">
        <v>5770.06</v>
      </c>
      <c r="F30" s="56"/>
      <c r="G30" s="19"/>
      <c r="H30" s="20"/>
      <c r="I30" s="20"/>
      <c r="J30" s="20"/>
      <c r="K30" s="20"/>
      <c r="L30" s="20">
        <f t="shared" si="0"/>
        <v>5770.06</v>
      </c>
      <c r="M30" s="20">
        <v>666.74</v>
      </c>
      <c r="N30" s="19">
        <v>234.05</v>
      </c>
      <c r="O30" s="19">
        <v>240.56</v>
      </c>
      <c r="P30" s="20">
        <f t="shared" si="1"/>
        <v>1141.3499999999999</v>
      </c>
      <c r="Q30" s="20">
        <f t="shared" si="2"/>
        <v>4628.7100000000009</v>
      </c>
      <c r="R30" s="30"/>
      <c r="S30" s="2"/>
      <c r="T30" s="3"/>
    </row>
    <row r="31" spans="1:20" ht="15.75" x14ac:dyDescent="0.25">
      <c r="A31" s="56" t="s">
        <v>20</v>
      </c>
      <c r="B31" s="13">
        <v>42941</v>
      </c>
      <c r="C31" s="21" t="s">
        <v>50</v>
      </c>
      <c r="D31" s="31">
        <v>2525</v>
      </c>
      <c r="E31" s="32">
        <v>2525</v>
      </c>
      <c r="F31" s="25"/>
      <c r="G31" s="19" t="s">
        <v>59</v>
      </c>
      <c r="H31" s="19"/>
      <c r="I31" s="19"/>
      <c r="J31" s="19"/>
      <c r="K31" s="19"/>
      <c r="L31" s="20">
        <f t="shared" si="0"/>
        <v>2525</v>
      </c>
      <c r="M31" s="20">
        <v>224.62</v>
      </c>
      <c r="N31" s="31"/>
      <c r="O31" s="31">
        <v>25.25</v>
      </c>
      <c r="P31" s="20">
        <f t="shared" si="1"/>
        <v>249.87</v>
      </c>
      <c r="Q31" s="20">
        <f t="shared" si="2"/>
        <v>2275.13</v>
      </c>
      <c r="R31" s="34"/>
      <c r="S31" s="4"/>
      <c r="T31" s="5"/>
    </row>
    <row r="32" spans="1:20" ht="15.75" x14ac:dyDescent="0.25">
      <c r="A32" s="56" t="s">
        <v>71</v>
      </c>
      <c r="B32" s="13">
        <v>42214</v>
      </c>
      <c r="C32" s="21" t="s">
        <v>55</v>
      </c>
      <c r="D32" s="31">
        <v>4016.54</v>
      </c>
      <c r="E32" s="32"/>
      <c r="F32" s="33"/>
      <c r="G32" s="31"/>
      <c r="H32" s="20"/>
      <c r="I32" s="20"/>
      <c r="J32" s="20"/>
      <c r="K32" s="20"/>
      <c r="L32" s="20"/>
      <c r="M32" s="20"/>
      <c r="N32" s="19"/>
      <c r="O32" s="19"/>
      <c r="P32" s="20"/>
      <c r="Q32" s="20"/>
      <c r="R32" s="55" t="s">
        <v>72</v>
      </c>
      <c r="S32" s="2"/>
      <c r="T32" s="3"/>
    </row>
    <row r="33" spans="1:20" ht="15.75" x14ac:dyDescent="0.25">
      <c r="A33" s="56" t="s">
        <v>16</v>
      </c>
      <c r="B33" s="13">
        <v>39937</v>
      </c>
      <c r="C33" s="21" t="s">
        <v>50</v>
      </c>
      <c r="D33" s="31">
        <v>2697</v>
      </c>
      <c r="E33" s="32">
        <v>2777.91</v>
      </c>
      <c r="F33" s="33"/>
      <c r="G33" s="31"/>
      <c r="H33" s="19"/>
      <c r="I33" s="19"/>
      <c r="J33" s="19"/>
      <c r="K33" s="19"/>
      <c r="L33" s="20">
        <f t="shared" si="0"/>
        <v>2777.91</v>
      </c>
      <c r="M33" s="20">
        <v>254.97</v>
      </c>
      <c r="N33" s="19">
        <v>32.200000000000003</v>
      </c>
      <c r="O33" s="19">
        <v>184.54</v>
      </c>
      <c r="P33" s="20">
        <f t="shared" si="1"/>
        <v>471.71000000000004</v>
      </c>
      <c r="Q33" s="20">
        <f t="shared" si="2"/>
        <v>2306.1999999999998</v>
      </c>
      <c r="R33" s="30"/>
      <c r="S33" s="4"/>
      <c r="T33" s="5"/>
    </row>
    <row r="34" spans="1:20" ht="16.5" thickBot="1" x14ac:dyDescent="0.3">
      <c r="A34" s="56" t="s">
        <v>18</v>
      </c>
      <c r="B34" s="13">
        <v>42681</v>
      </c>
      <c r="C34" s="21" t="s">
        <v>50</v>
      </c>
      <c r="D34" s="31">
        <v>2671</v>
      </c>
      <c r="E34" s="32">
        <v>2697.71</v>
      </c>
      <c r="F34" s="33"/>
      <c r="G34" s="31"/>
      <c r="H34" s="35"/>
      <c r="I34" s="35"/>
      <c r="J34" s="35"/>
      <c r="K34" s="35"/>
      <c r="L34" s="20">
        <f t="shared" si="0"/>
        <v>2697.71</v>
      </c>
      <c r="M34" s="20">
        <v>245.35</v>
      </c>
      <c r="N34" s="19">
        <v>26.91</v>
      </c>
      <c r="O34" s="19">
        <v>179.1</v>
      </c>
      <c r="P34" s="35">
        <f t="shared" si="1"/>
        <v>451.36</v>
      </c>
      <c r="Q34" s="35">
        <f t="shared" si="2"/>
        <v>2246.35</v>
      </c>
      <c r="R34" s="34"/>
      <c r="S34" s="2"/>
      <c r="T34" s="3"/>
    </row>
    <row r="35" spans="1:20" ht="16.5" thickBot="1" x14ac:dyDescent="0.3">
      <c r="A35" s="51" t="s">
        <v>17</v>
      </c>
      <c r="B35" s="49">
        <v>40057</v>
      </c>
      <c r="C35" s="50" t="s">
        <v>50</v>
      </c>
      <c r="D35" s="19">
        <v>3596</v>
      </c>
      <c r="E35" s="19">
        <v>4003.88</v>
      </c>
      <c r="F35" s="57"/>
      <c r="G35" s="19"/>
      <c r="H35" s="57"/>
      <c r="I35" s="19"/>
      <c r="J35" s="19"/>
      <c r="K35" s="19"/>
      <c r="L35" s="20">
        <f t="shared" si="0"/>
        <v>4003.88</v>
      </c>
      <c r="M35" s="20">
        <v>419.47</v>
      </c>
      <c r="N35" s="19">
        <v>154.41999999999999</v>
      </c>
      <c r="O35" s="19">
        <v>350.49</v>
      </c>
      <c r="P35" s="20">
        <f t="shared" si="1"/>
        <v>924.38</v>
      </c>
      <c r="Q35" s="20">
        <f t="shared" si="2"/>
        <v>3079.5</v>
      </c>
      <c r="R35" s="30"/>
      <c r="S35" s="7"/>
      <c r="T35" s="7"/>
    </row>
    <row r="36" spans="1:20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20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</sheetData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</vt:lpstr>
      <vt:lpstr>FEVEREIRO</vt:lpstr>
      <vt:lpstr>MARÇO</vt:lpstr>
      <vt:lpstr>ABRIL</vt:lpstr>
      <vt:lpstr>MAIO</vt:lpstr>
      <vt:lpstr>JUNHO</vt:lpstr>
      <vt:lpstr>JULHO </vt:lpstr>
      <vt:lpstr>AGOSTO</vt:lpstr>
      <vt:lpstr>SETEMBRO</vt:lpstr>
      <vt:lpstr>OUTUBRO</vt:lpstr>
      <vt:lpstr>NOVEMBRO </vt:lpstr>
      <vt:lpstr>DEZEMBRO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RecursosHumanos</dc:creator>
  <cp:lastModifiedBy>RecursosHumanos</cp:lastModifiedBy>
  <cp:lastPrinted>2019-04-11T15:19:06Z</cp:lastPrinted>
  <dcterms:created xsi:type="dcterms:W3CDTF">2016-04-13T13:04:51Z</dcterms:created>
  <dcterms:modified xsi:type="dcterms:W3CDTF">2021-06-17T20:41:57Z</dcterms:modified>
</cp:coreProperties>
</file>