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abelas Salariais\"/>
    </mc:Choice>
  </mc:AlternateContent>
  <bookViews>
    <workbookView xWindow="240" yWindow="195" windowWidth="20115" windowHeight="787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F34" i="1" l="1"/>
  <c r="G34" i="1" s="1"/>
  <c r="H34" i="1" s="1"/>
  <c r="I34" i="1" s="1"/>
  <c r="J34" i="1" l="1"/>
  <c r="K34" i="1" s="1"/>
  <c r="L34" i="1" s="1"/>
  <c r="M34" i="1" s="1"/>
  <c r="N34" i="1" s="1"/>
  <c r="O34" i="1" s="1"/>
  <c r="P34" i="1" s="1"/>
  <c r="Q34" i="1" s="1"/>
  <c r="R34" i="1" s="1"/>
  <c r="S34" i="1" s="1"/>
  <c r="T34" i="1" s="1"/>
  <c r="U34" i="1" s="1"/>
  <c r="V34" i="1" s="1"/>
  <c r="F10" i="1"/>
  <c r="W34" i="1" l="1"/>
  <c r="X34" i="1" s="1"/>
  <c r="F9" i="1"/>
  <c r="F11" i="1" l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G9" i="1"/>
  <c r="G10" i="1"/>
  <c r="F13" i="1"/>
  <c r="G13" i="1" s="1"/>
  <c r="H13" i="1" s="1"/>
  <c r="I13" i="1" s="1"/>
  <c r="J13" i="1" s="1"/>
  <c r="K13" i="1" s="1"/>
  <c r="L13" i="1" s="1"/>
  <c r="F14" i="1"/>
  <c r="F15" i="1"/>
  <c r="F16" i="1"/>
  <c r="F17" i="1"/>
  <c r="G17" i="1" s="1"/>
  <c r="H17" i="1" s="1"/>
  <c r="I17" i="1" s="1"/>
  <c r="J17" i="1" s="1"/>
  <c r="K17" i="1" s="1"/>
  <c r="L17" i="1" s="1"/>
  <c r="M17" i="1" s="1"/>
  <c r="F18" i="1"/>
  <c r="F19" i="1"/>
  <c r="G19" i="1" s="1"/>
  <c r="H19" i="1" s="1"/>
  <c r="I19" i="1" s="1"/>
  <c r="J19" i="1" s="1"/>
  <c r="K19" i="1" s="1"/>
  <c r="L19" i="1" s="1"/>
  <c r="M19" i="1" s="1"/>
  <c r="F20" i="1"/>
  <c r="G20" i="1" s="1"/>
  <c r="H20" i="1" s="1"/>
  <c r="I20" i="1" s="1"/>
  <c r="J20" i="1" s="1"/>
  <c r="K20" i="1" s="1"/>
  <c r="L20" i="1" s="1"/>
  <c r="M20" i="1" s="1"/>
  <c r="F21" i="1"/>
  <c r="G21" i="1" s="1"/>
  <c r="F22" i="1"/>
  <c r="F23" i="1"/>
  <c r="G23" i="1" s="1"/>
  <c r="H23" i="1" s="1"/>
  <c r="I23" i="1" s="1"/>
  <c r="J23" i="1" s="1"/>
  <c r="K23" i="1" s="1"/>
  <c r="L23" i="1" s="1"/>
  <c r="M23" i="1" s="1"/>
  <c r="F24" i="1"/>
  <c r="G24" i="1" s="1"/>
  <c r="H24" i="1" s="1"/>
  <c r="I24" i="1" s="1"/>
  <c r="J24" i="1" s="1"/>
  <c r="K24" i="1" s="1"/>
  <c r="L24" i="1" s="1"/>
  <c r="M24" i="1" s="1"/>
  <c r="F25" i="1"/>
  <c r="G25" i="1" s="1"/>
  <c r="H25" i="1" s="1"/>
  <c r="I25" i="1" s="1"/>
  <c r="J25" i="1" s="1"/>
  <c r="K25" i="1" s="1"/>
  <c r="L25" i="1" s="1"/>
  <c r="F26" i="1"/>
  <c r="F27" i="1"/>
  <c r="G27" i="1" s="1"/>
  <c r="H27" i="1" s="1"/>
  <c r="I27" i="1" s="1"/>
  <c r="J27" i="1" s="1"/>
  <c r="K27" i="1" s="1"/>
  <c r="L27" i="1" s="1"/>
  <c r="F31" i="1"/>
  <c r="F32" i="1"/>
  <c r="G32" i="1" s="1"/>
  <c r="H32" i="1" s="1"/>
  <c r="I32" i="1" s="1"/>
  <c r="J32" i="1" s="1"/>
  <c r="K32" i="1" s="1"/>
  <c r="L32" i="1" s="1"/>
  <c r="M32" i="1" s="1"/>
  <c r="F33" i="1"/>
  <c r="G33" i="1" s="1"/>
  <c r="H33" i="1" s="1"/>
  <c r="I33" i="1" s="1"/>
  <c r="J33" i="1" s="1"/>
  <c r="F37" i="1"/>
  <c r="F38" i="1"/>
  <c r="G38" i="1" s="1"/>
  <c r="H38" i="1" s="1"/>
  <c r="I38" i="1" s="1"/>
  <c r="J38" i="1" s="1"/>
  <c r="K38" i="1" s="1"/>
  <c r="L38" i="1" s="1"/>
  <c r="M38" i="1" s="1"/>
  <c r="F39" i="1"/>
  <c r="G39" i="1" s="1"/>
  <c r="H39" i="1" s="1"/>
  <c r="I39" i="1" s="1"/>
  <c r="J39" i="1" s="1"/>
  <c r="K39" i="1" s="1"/>
  <c r="L39" i="1" s="1"/>
  <c r="M39" i="1" s="1"/>
  <c r="F40" i="1"/>
  <c r="G40" i="1" s="1"/>
  <c r="H40" i="1" s="1"/>
  <c r="I40" i="1" s="1"/>
  <c r="J40" i="1" s="1"/>
  <c r="K40" i="1" s="1"/>
  <c r="L40" i="1" s="1"/>
  <c r="M40" i="1" s="1"/>
  <c r="F41" i="1"/>
  <c r="G41" i="1" s="1"/>
  <c r="H41" i="1" s="1"/>
  <c r="M13" i="1" l="1"/>
  <c r="N13" i="1" s="1"/>
  <c r="M27" i="1"/>
  <c r="N17" i="1"/>
  <c r="O17" i="1" s="1"/>
  <c r="P17" i="1" s="1"/>
  <c r="Q17" i="1" s="1"/>
  <c r="R17" i="1" s="1"/>
  <c r="S17" i="1" s="1"/>
  <c r="T17" i="1" s="1"/>
  <c r="U17" i="1" s="1"/>
  <c r="V17" i="1" s="1"/>
  <c r="W11" i="1"/>
  <c r="X11" i="1" s="1"/>
  <c r="M25" i="1"/>
  <c r="N25" i="1" s="1"/>
  <c r="N23" i="1"/>
  <c r="O23" i="1" s="1"/>
  <c r="P23" i="1" s="1"/>
  <c r="Q23" i="1" s="1"/>
  <c r="R23" i="1" s="1"/>
  <c r="S23" i="1" s="1"/>
  <c r="T23" i="1" s="1"/>
  <c r="U23" i="1" s="1"/>
  <c r="V23" i="1" s="1"/>
  <c r="N19" i="1"/>
  <c r="O19" i="1" s="1"/>
  <c r="P19" i="1" s="1"/>
  <c r="Q19" i="1" s="1"/>
  <c r="R19" i="1" s="1"/>
  <c r="S19" i="1" s="1"/>
  <c r="T19" i="1" s="1"/>
  <c r="U19" i="1" s="1"/>
  <c r="V19" i="1" s="1"/>
  <c r="N40" i="1"/>
  <c r="O40" i="1" s="1"/>
  <c r="P40" i="1" s="1"/>
  <c r="Q40" i="1" s="1"/>
  <c r="R40" i="1" s="1"/>
  <c r="S40" i="1" s="1"/>
  <c r="T40" i="1" s="1"/>
  <c r="U40" i="1" s="1"/>
  <c r="V40" i="1" s="1"/>
  <c r="N38" i="1"/>
  <c r="O38" i="1" s="1"/>
  <c r="P38" i="1" s="1"/>
  <c r="Q38" i="1" s="1"/>
  <c r="R38" i="1" s="1"/>
  <c r="S38" i="1" s="1"/>
  <c r="T38" i="1" s="1"/>
  <c r="U38" i="1" s="1"/>
  <c r="V38" i="1" s="1"/>
  <c r="N39" i="1"/>
  <c r="O39" i="1" s="1"/>
  <c r="P39" i="1" s="1"/>
  <c r="Q39" i="1" s="1"/>
  <c r="R39" i="1" s="1"/>
  <c r="S39" i="1" s="1"/>
  <c r="T39" i="1" s="1"/>
  <c r="U39" i="1" s="1"/>
  <c r="V39" i="1" s="1"/>
  <c r="N24" i="1"/>
  <c r="O24" i="1" s="1"/>
  <c r="P24" i="1" s="1"/>
  <c r="Q24" i="1" s="1"/>
  <c r="R24" i="1" s="1"/>
  <c r="S24" i="1" s="1"/>
  <c r="T24" i="1" s="1"/>
  <c r="U24" i="1" s="1"/>
  <c r="V24" i="1" s="1"/>
  <c r="N20" i="1"/>
  <c r="O20" i="1" s="1"/>
  <c r="P20" i="1" s="1"/>
  <c r="Q20" i="1" s="1"/>
  <c r="R20" i="1" s="1"/>
  <c r="S20" i="1" s="1"/>
  <c r="T20" i="1" s="1"/>
  <c r="U20" i="1" s="1"/>
  <c r="V20" i="1" s="1"/>
  <c r="I41" i="1"/>
  <c r="J41" i="1" s="1"/>
  <c r="K41" i="1" s="1"/>
  <c r="K33" i="1"/>
  <c r="N32" i="1"/>
  <c r="O32" i="1" s="1"/>
  <c r="P32" i="1" s="1"/>
  <c r="Q32" i="1" s="1"/>
  <c r="R32" i="1" s="1"/>
  <c r="S32" i="1" s="1"/>
  <c r="T32" i="1" s="1"/>
  <c r="U32" i="1" s="1"/>
  <c r="V32" i="1" s="1"/>
  <c r="G16" i="1"/>
  <c r="H16" i="1" s="1"/>
  <c r="I16" i="1" s="1"/>
  <c r="J16" i="1" s="1"/>
  <c r="K16" i="1" s="1"/>
  <c r="L16" i="1" s="1"/>
  <c r="G37" i="1"/>
  <c r="H37" i="1" s="1"/>
  <c r="I37" i="1" s="1"/>
  <c r="J37" i="1" s="1"/>
  <c r="K37" i="1" s="1"/>
  <c r="L37" i="1" s="1"/>
  <c r="G26" i="1"/>
  <c r="H26" i="1" s="1"/>
  <c r="I26" i="1" s="1"/>
  <c r="J26" i="1" s="1"/>
  <c r="K26" i="1" s="1"/>
  <c r="L26" i="1" s="1"/>
  <c r="H21" i="1"/>
  <c r="I21" i="1" s="1"/>
  <c r="J21" i="1" s="1"/>
  <c r="K21" i="1" s="1"/>
  <c r="L21" i="1" s="1"/>
  <c r="H10" i="1"/>
  <c r="I10" i="1" s="1"/>
  <c r="J10" i="1" s="1"/>
  <c r="K10" i="1" s="1"/>
  <c r="L10" i="1" s="1"/>
  <c r="G18" i="1"/>
  <c r="H18" i="1" s="1"/>
  <c r="I18" i="1" s="1"/>
  <c r="J18" i="1" s="1"/>
  <c r="K18" i="1" s="1"/>
  <c r="L18" i="1" s="1"/>
  <c r="G31" i="1"/>
  <c r="H31" i="1" s="1"/>
  <c r="I31" i="1" s="1"/>
  <c r="J31" i="1" s="1"/>
  <c r="K31" i="1" s="1"/>
  <c r="L31" i="1" s="1"/>
  <c r="G22" i="1"/>
  <c r="H22" i="1" s="1"/>
  <c r="I22" i="1" s="1"/>
  <c r="J22" i="1" s="1"/>
  <c r="K22" i="1" s="1"/>
  <c r="L22" i="1" s="1"/>
  <c r="G15" i="1"/>
  <c r="H15" i="1" s="1"/>
  <c r="I15" i="1" s="1"/>
  <c r="J15" i="1" s="1"/>
  <c r="K15" i="1" s="1"/>
  <c r="L15" i="1" s="1"/>
  <c r="H9" i="1"/>
  <c r="I9" i="1" s="1"/>
  <c r="J9" i="1" s="1"/>
  <c r="K9" i="1" s="1"/>
  <c r="L9" i="1" s="1"/>
  <c r="G14" i="1"/>
  <c r="H14" i="1" s="1"/>
  <c r="I14" i="1" s="1"/>
  <c r="J14" i="1" s="1"/>
  <c r="K14" i="1" s="1"/>
  <c r="L14" i="1" s="1"/>
  <c r="W39" i="1" l="1"/>
  <c r="X39" i="1" s="1"/>
  <c r="W23" i="1"/>
  <c r="X23" i="1" s="1"/>
  <c r="W17" i="1"/>
  <c r="X17" i="1" s="1"/>
  <c r="N27" i="1"/>
  <c r="O27" i="1" s="1"/>
  <c r="P27" i="1" s="1"/>
  <c r="Q27" i="1" s="1"/>
  <c r="R27" i="1" s="1"/>
  <c r="S27" i="1" s="1"/>
  <c r="T27" i="1" s="1"/>
  <c r="U27" i="1" s="1"/>
  <c r="V27" i="1" s="1"/>
  <c r="M9" i="1"/>
  <c r="N9" i="1" s="1"/>
  <c r="O9" i="1" s="1"/>
  <c r="P9" i="1" s="1"/>
  <c r="Q9" i="1" s="1"/>
  <c r="R9" i="1" s="1"/>
  <c r="S9" i="1" s="1"/>
  <c r="T9" i="1" s="1"/>
  <c r="U9" i="1" s="1"/>
  <c r="V9" i="1" s="1"/>
  <c r="O25" i="1"/>
  <c r="P25" i="1" s="1"/>
  <c r="Q25" i="1" s="1"/>
  <c r="R25" i="1" s="1"/>
  <c r="S25" i="1" s="1"/>
  <c r="T25" i="1" s="1"/>
  <c r="U25" i="1" s="1"/>
  <c r="V25" i="1" s="1"/>
  <c r="W25" i="1" s="1"/>
  <c r="X25" i="1" s="1"/>
  <c r="O13" i="1"/>
  <c r="P13" i="1" s="1"/>
  <c r="Q13" i="1" s="1"/>
  <c r="R13" i="1" s="1"/>
  <c r="S13" i="1" s="1"/>
  <c r="T13" i="1" s="1"/>
  <c r="U13" i="1" s="1"/>
  <c r="V13" i="1" s="1"/>
  <c r="M14" i="1"/>
  <c r="N14" i="1" s="1"/>
  <c r="M31" i="1"/>
  <c r="N31" i="1" s="1"/>
  <c r="M21" i="1"/>
  <c r="N21" i="1" s="1"/>
  <c r="M15" i="1"/>
  <c r="N15" i="1" s="1"/>
  <c r="O15" i="1" s="1"/>
  <c r="P15" i="1" s="1"/>
  <c r="Q15" i="1" s="1"/>
  <c r="R15" i="1" s="1"/>
  <c r="S15" i="1" s="1"/>
  <c r="T15" i="1" s="1"/>
  <c r="U15" i="1" s="1"/>
  <c r="V15" i="1" s="1"/>
  <c r="M10" i="1"/>
  <c r="N10" i="1" s="1"/>
  <c r="O10" i="1" s="1"/>
  <c r="P10" i="1" s="1"/>
  <c r="Q10" i="1" s="1"/>
  <c r="R10" i="1" s="1"/>
  <c r="S10" i="1" s="1"/>
  <c r="T10" i="1" s="1"/>
  <c r="U10" i="1" s="1"/>
  <c r="V10" i="1" s="1"/>
  <c r="M16" i="1"/>
  <c r="N16" i="1" s="1"/>
  <c r="O16" i="1" s="1"/>
  <c r="P16" i="1" s="1"/>
  <c r="Q16" i="1" s="1"/>
  <c r="R16" i="1" s="1"/>
  <c r="S16" i="1" s="1"/>
  <c r="T16" i="1" s="1"/>
  <c r="U16" i="1" s="1"/>
  <c r="V16" i="1" s="1"/>
  <c r="L33" i="1"/>
  <c r="M33" i="1" s="1"/>
  <c r="N33" i="1" s="1"/>
  <c r="L41" i="1"/>
  <c r="M41" i="1" s="1"/>
  <c r="N41" i="1" s="1"/>
  <c r="O41" i="1" s="1"/>
  <c r="P41" i="1" s="1"/>
  <c r="Q41" i="1" s="1"/>
  <c r="R41" i="1" s="1"/>
  <c r="S41" i="1" s="1"/>
  <c r="T41" i="1" s="1"/>
  <c r="U41" i="1" s="1"/>
  <c r="V41" i="1" s="1"/>
  <c r="W24" i="1"/>
  <c r="X24" i="1" s="1"/>
  <c r="W40" i="1"/>
  <c r="X40" i="1" s="1"/>
  <c r="W19" i="1"/>
  <c r="X19" i="1" s="1"/>
  <c r="M18" i="1"/>
  <c r="N18" i="1" s="1"/>
  <c r="M37" i="1"/>
  <c r="N37" i="1" s="1"/>
  <c r="O37" i="1" s="1"/>
  <c r="P37" i="1" s="1"/>
  <c r="Q37" i="1" s="1"/>
  <c r="R37" i="1" s="1"/>
  <c r="S37" i="1" s="1"/>
  <c r="T37" i="1" s="1"/>
  <c r="U37" i="1" s="1"/>
  <c r="V37" i="1" s="1"/>
  <c r="M26" i="1"/>
  <c r="N26" i="1" s="1"/>
  <c r="O26" i="1" s="1"/>
  <c r="P26" i="1" s="1"/>
  <c r="Q26" i="1" s="1"/>
  <c r="R26" i="1" s="1"/>
  <c r="S26" i="1" s="1"/>
  <c r="T26" i="1" s="1"/>
  <c r="U26" i="1" s="1"/>
  <c r="V26" i="1" s="1"/>
  <c r="M22" i="1"/>
  <c r="N22" i="1" s="1"/>
  <c r="W38" i="1"/>
  <c r="X38" i="1" s="1"/>
  <c r="W20" i="1"/>
  <c r="X20" i="1" s="1"/>
  <c r="W32" i="1"/>
  <c r="X32" i="1" s="1"/>
  <c r="O18" i="1" l="1"/>
  <c r="P18" i="1" s="1"/>
  <c r="Q18" i="1" s="1"/>
  <c r="R18" i="1" s="1"/>
  <c r="S18" i="1" s="1"/>
  <c r="T18" i="1" s="1"/>
  <c r="U18" i="1" s="1"/>
  <c r="V18" i="1" s="1"/>
  <c r="O31" i="1"/>
  <c r="P31" i="1" s="1"/>
  <c r="Q31" i="1" s="1"/>
  <c r="R31" i="1" s="1"/>
  <c r="S31" i="1" s="1"/>
  <c r="T31" i="1" s="1"/>
  <c r="U31" i="1" s="1"/>
  <c r="V31" i="1" s="1"/>
  <c r="W9" i="1"/>
  <c r="X9" i="1" s="1"/>
  <c r="W27" i="1"/>
  <c r="X27" i="1" s="1"/>
  <c r="O21" i="1"/>
  <c r="P21" i="1" s="1"/>
  <c r="Q21" i="1" s="1"/>
  <c r="R21" i="1" s="1"/>
  <c r="S21" i="1" s="1"/>
  <c r="T21" i="1" s="1"/>
  <c r="U21" i="1" s="1"/>
  <c r="V21" i="1" s="1"/>
  <c r="O22" i="1"/>
  <c r="P22" i="1" s="1"/>
  <c r="Q22" i="1" s="1"/>
  <c r="R22" i="1" s="1"/>
  <c r="S22" i="1" s="1"/>
  <c r="T22" i="1" s="1"/>
  <c r="U22" i="1" s="1"/>
  <c r="V22" i="1" s="1"/>
  <c r="O14" i="1"/>
  <c r="P14" i="1" s="1"/>
  <c r="Q14" i="1" s="1"/>
  <c r="R14" i="1" s="1"/>
  <c r="S14" i="1" s="1"/>
  <c r="T14" i="1" s="1"/>
  <c r="U14" i="1" s="1"/>
  <c r="V14" i="1" s="1"/>
  <c r="O33" i="1"/>
  <c r="P33" i="1" s="1"/>
  <c r="Q33" i="1" s="1"/>
  <c r="R33" i="1" s="1"/>
  <c r="S33" i="1" s="1"/>
  <c r="T33" i="1" s="1"/>
  <c r="U33" i="1" s="1"/>
  <c r="V33" i="1" s="1"/>
  <c r="W16" i="1"/>
  <c r="X16" i="1" s="1"/>
  <c r="W41" i="1"/>
  <c r="X41" i="1" s="1"/>
  <c r="W15" i="1"/>
  <c r="X15" i="1" s="1"/>
  <c r="W10" i="1"/>
  <c r="X10" i="1" s="1"/>
  <c r="W26" i="1"/>
  <c r="X26" i="1" s="1"/>
  <c r="W37" i="1"/>
  <c r="X37" i="1" s="1"/>
  <c r="W13" i="1"/>
  <c r="X13" i="1" s="1"/>
  <c r="W18" i="1" l="1"/>
  <c r="X18" i="1" s="1"/>
  <c r="W31" i="1"/>
  <c r="X31" i="1" s="1"/>
  <c r="W21" i="1"/>
  <c r="X21" i="1" s="1"/>
  <c r="W14" i="1"/>
  <c r="X14" i="1" s="1"/>
  <c r="W33" i="1"/>
  <c r="X33" i="1" s="1"/>
  <c r="W22" i="1"/>
  <c r="X22" i="1" s="1"/>
  <c r="F12" i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l="1"/>
  <c r="X12" i="1" s="1"/>
</calcChain>
</file>

<file path=xl/sharedStrings.xml><?xml version="1.0" encoding="utf-8"?>
<sst xmlns="http://schemas.openxmlformats.org/spreadsheetml/2006/main" count="71" uniqueCount="66">
  <si>
    <t>CONSELHO REGIONAL DE PSICOLOGIA 4ª REGIÃO MG</t>
  </si>
  <si>
    <t>TABELA DE  SALÁRIOS DE CARGOS E FUNÇÕES</t>
  </si>
  <si>
    <t>CARGOS</t>
  </si>
  <si>
    <t>CARGA HORÁRIA</t>
  </si>
  <si>
    <t>A</t>
  </si>
  <si>
    <t>B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</si>
  <si>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</si>
  <si>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</si>
  <si>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</si>
  <si>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</si>
  <si>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</si>
  <si>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</si>
  <si>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</si>
  <si>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</si>
  <si>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</si>
  <si>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</si>
  <si>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</si>
  <si>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</si>
  <si>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</si>
  <si>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</si>
  <si>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Q</t>
  </si>
  <si>
    <t>Teto</t>
  </si>
  <si>
    <t>TOTAL</t>
  </si>
  <si>
    <t>MÉDIA</t>
  </si>
  <si>
    <t>CARGOS EFETIVOS</t>
  </si>
  <si>
    <t>ASSISTENTE DE NÍVEL FUNDAMENTAL</t>
  </si>
  <si>
    <t>COPEIRA</t>
  </si>
  <si>
    <t>ASSISTENTE DE NÍVEL MÉDIO</t>
  </si>
  <si>
    <t>ASSISTENTE ADMINISTRATIVO</t>
  </si>
  <si>
    <t>TÉCNICO DE NÍVEL MÉDIO</t>
  </si>
  <si>
    <t>TÉCNICO EM CONTABILIDADE</t>
  </si>
  <si>
    <t>TÉCNICO EM INFORMÁTICA</t>
  </si>
  <si>
    <t>TÉCNICO FINANCEIRO</t>
  </si>
  <si>
    <t>ANALISTA DE NÍVEL SUPERIOR</t>
  </si>
  <si>
    <t>ADVOGADO</t>
  </si>
  <si>
    <t>ANALISTA DE SUPORTE</t>
  </si>
  <si>
    <t>BIBLIOTECÁRIO</t>
  </si>
  <si>
    <t>CONTADOR</t>
  </si>
  <si>
    <t>CONTROLADOR INTERNO</t>
  </si>
  <si>
    <t>JORNALISTA</t>
  </si>
  <si>
    <t>OUVIDOR</t>
  </si>
  <si>
    <t>PUBLICITÁRIO</t>
  </si>
  <si>
    <t>RELAÇÕES PÚBLICAS</t>
  </si>
  <si>
    <t>PSICÓLOGO REFERÊNCIA TÉCNICA</t>
  </si>
  <si>
    <t>ASSISTENTE TÉCNICO CREPOP</t>
  </si>
  <si>
    <t>PSICÓLOGO FISCAL</t>
  </si>
  <si>
    <t>ORIENTAÇÃO E FISCALIZAÇÃO</t>
  </si>
  <si>
    <t xml:space="preserve">ASSISTENTE TÉCNICO </t>
  </si>
  <si>
    <t>ASSESSOR DE APOIO A GESTÃO</t>
  </si>
  <si>
    <t>ASSESSOR DE COMUNICAÇÃO</t>
  </si>
  <si>
    <t>ASSESSOR JURÍDICO</t>
  </si>
  <si>
    <t>NÍVEL SUPERIOR</t>
  </si>
  <si>
    <t>GERENTE ADMINISTRATIVO</t>
  </si>
  <si>
    <t>GERENTE DE COMUNICAÇÃO</t>
  </si>
  <si>
    <t>GERENTE DE INFORMÁTICA</t>
  </si>
  <si>
    <t>GERENTE TÉCNICO</t>
  </si>
  <si>
    <t>PISO INICIAL</t>
  </si>
  <si>
    <t>CARGOS COMISSIONADOS</t>
  </si>
  <si>
    <t>FUNÇÕES GRATIFICADAS E COMISSIONADAS</t>
  </si>
  <si>
    <t>FAIXA SALARIAL (R$)</t>
  </si>
  <si>
    <t xml:space="preserve">FUNÇÃO </t>
  </si>
  <si>
    <t>E</t>
  </si>
  <si>
    <t>GERENTE FINANCEIRO/CONTÁBIL</t>
  </si>
  <si>
    <t/>
  </si>
  <si>
    <t>OBS: FAIXA INCIAL REAJUSTE DE 7,17(ACT/2019).</t>
  </si>
  <si>
    <t>ASSESSOR PARLAMENTAR E DE RELAÇÕES INSTITUCIONAIS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</si>
</sst>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7" fillId="0" borderId="1" xfId="0" applyFont="1" applyBorder="1"/>
    <xf numFmtId="0" fontId="6" fillId="0" borderId="1" xfId="0" applyFont="1" applyBorder="1"/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5" xfId="0" applyFont="1" applyBorder="1"/>
    <xf numFmtId="0" fontId="7" fillId="0" borderId="5" xfId="0" applyFont="1" applyBorder="1"/>
    <xf numFmtId="0" fontId="7" fillId="0" borderId="1" xfId="0" applyFont="1" applyFill="1" applyBorder="1"/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" fontId="7" fillId="0" borderId="0" xfId="0" applyNumberFormat="1" applyFont="1" applyBorder="1"/>
    <xf numFmtId="4" fontId="7" fillId="3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9" fontId="4" fillId="2" borderId="5" xfId="1" applyFont="1" applyFill="1" applyBorder="1" applyAlignment="1">
      <alignment horizontal="center" vertical="center"/>
    </xf>
    <xf numFmtId="9" fontId="4" fillId="2" borderId="10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2" borderId="5" xfId="0" quotePrefix="1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topLeftCell="A25" workbookViewId="0">
      <selection activeCell="B37" sqref="B37:B41"/>
    </sheetView>
  </sheetViews>
  <sheetFormatPr defaultRowHeight="15" x14ac:dyDescent="0.25"/>
  <cols>
    <col min="1" max="1" width="7" customWidth="1"/>
    <col min="2" max="2" width="39.7109375" customWidth="1"/>
    <col min="3" max="3" width="25.85546875" customWidth="1"/>
    <col min="4" max="4" width="7.85546875" customWidth="1"/>
    <col min="24" max="24" width="9.140625" customWidth="1"/>
  </cols>
  <sheetData>
    <row r="1" spans="1:24" ht="19.5" customHeight="1" x14ac:dyDescent="0.3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7"/>
    </row>
    <row r="2" spans="1:24" ht="17.25" customHeight="1" x14ac:dyDescent="0.2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30"/>
    </row>
    <row r="3" spans="1:24" ht="21" customHeight="1" x14ac:dyDescent="0.25">
      <c r="A3" s="76" t="s">
        <v>63</v>
      </c>
      <c r="B3" s="50" t="s">
        <v>2</v>
      </c>
      <c r="C3" s="50" t="s">
        <v>60</v>
      </c>
      <c r="D3" s="47" t="s">
        <v>3</v>
      </c>
      <c r="E3" s="55" t="s">
        <v>59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7"/>
    </row>
    <row r="4" spans="1:24" ht="14.25" customHeight="1" x14ac:dyDescent="0.25">
      <c r="A4" s="48"/>
      <c r="B4" s="51"/>
      <c r="C4" s="51"/>
      <c r="D4" s="48"/>
      <c r="E4" s="2" t="s">
        <v>4</v>
      </c>
      <c r="F4" s="2" t="s">
        <v>5</v>
      </c>
      <c r="G4" s="2" t="s">
        <v>6</v>
      </c>
      <c r="H4" s="2" t="s">
        <v>7</v>
      </c>
      <c r="I4" s="2" t="s">
        <v>61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17</v>
      </c>
      <c r="T4" s="2" t="s">
        <v>18</v>
      </c>
      <c r="U4" s="2" t="s">
        <v>20</v>
      </c>
      <c r="V4" s="2" t="s">
        <v>19</v>
      </c>
      <c r="W4" s="53" t="s">
        <v>22</v>
      </c>
      <c r="X4" s="50" t="s">
        <v>23</v>
      </c>
    </row>
    <row r="5" spans="1:24" ht="23.25" customHeight="1" x14ac:dyDescent="0.25">
      <c r="A5" s="49"/>
      <c r="B5" s="52"/>
      <c r="C5" s="52"/>
      <c r="D5" s="49"/>
      <c r="E5" s="17" t="s">
        <v>56</v>
      </c>
      <c r="F5" s="3">
        <v>2</v>
      </c>
      <c r="G5" s="3">
        <v>4</v>
      </c>
      <c r="H5" s="3">
        <v>6</v>
      </c>
      <c r="I5" s="3">
        <v>8</v>
      </c>
      <c r="J5" s="3">
        <v>10</v>
      </c>
      <c r="K5" s="3">
        <v>12</v>
      </c>
      <c r="L5" s="3">
        <v>14</v>
      </c>
      <c r="M5" s="3">
        <v>16</v>
      </c>
      <c r="N5" s="3">
        <v>18</v>
      </c>
      <c r="O5" s="3">
        <v>20</v>
      </c>
      <c r="P5" s="3">
        <v>22</v>
      </c>
      <c r="Q5" s="3">
        <v>24</v>
      </c>
      <c r="R5" s="3">
        <v>26</v>
      </c>
      <c r="S5" s="3">
        <v>28</v>
      </c>
      <c r="T5" s="3">
        <v>29</v>
      </c>
      <c r="U5" s="3">
        <v>30</v>
      </c>
      <c r="V5" s="3" t="s">
        <v>21</v>
      </c>
      <c r="W5" s="54"/>
      <c r="X5" s="52"/>
    </row>
    <row r="6" spans="1:24" x14ac:dyDescent="0.25">
      <c r="A6" s="68" t="s">
        <v>64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</row>
    <row r="7" spans="1:24" ht="15" customHeight="1" x14ac:dyDescent="0.25">
      <c r="A7" s="41" t="s">
        <v>24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3"/>
    </row>
    <row r="8" spans="1:24" ht="0.75" customHeight="1" x14ac:dyDescent="0.2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6"/>
    </row>
    <row r="9" spans="1:24" x14ac:dyDescent="0.25">
      <c r="A9" s="4">
        <v>1</v>
      </c>
      <c r="B9" s="5" t="s">
        <v>25</v>
      </c>
      <c r="C9" s="5" t="s">
        <v>26</v>
      </c>
      <c r="D9" s="1">
        <v>8</v>
      </c>
      <c r="E9" s="16">
        <v>1790.95</v>
      </c>
      <c r="F9" s="13">
        <f>E9*1.05</f>
        <v>1880.4975000000002</v>
      </c>
      <c r="G9" s="13">
        <f t="shared" ref="G9:L9" si="0">F9*1.05</f>
        <v>1974.5223750000002</v>
      </c>
      <c r="H9" s="13">
        <f t="shared" si="0"/>
        <v>2073.2484937500003</v>
      </c>
      <c r="I9" s="19">
        <f t="shared" si="0"/>
        <v>2176.9109184375006</v>
      </c>
      <c r="J9" s="13">
        <f t="shared" si="0"/>
        <v>2285.756464359376</v>
      </c>
      <c r="K9" s="13">
        <f t="shared" si="0"/>
        <v>2400.0442875773447</v>
      </c>
      <c r="L9" s="13">
        <f t="shared" si="0"/>
        <v>2520.0465019562121</v>
      </c>
      <c r="M9" s="13">
        <f>L9*1.05</f>
        <v>2646.0488270540227</v>
      </c>
      <c r="N9" s="13">
        <f>M9*1.05</f>
        <v>2778.3512684067241</v>
      </c>
      <c r="O9" s="13">
        <f>N9*1.05</f>
        <v>2917.2688318270602</v>
      </c>
      <c r="P9" s="13">
        <f>O9*1.05</f>
        <v>3063.1322734184132</v>
      </c>
      <c r="Q9" s="13">
        <f t="shared" ref="Q9:V25" si="1">P9*1.05</f>
        <v>3216.2888870893339</v>
      </c>
      <c r="R9" s="13">
        <f t="shared" si="1"/>
        <v>3377.1033314438009</v>
      </c>
      <c r="S9" s="13">
        <f t="shared" si="1"/>
        <v>3545.9584980159912</v>
      </c>
      <c r="T9" s="13">
        <f t="shared" si="1"/>
        <v>3723.2564229167911</v>
      </c>
      <c r="U9" s="13">
        <f t="shared" si="1"/>
        <v>3909.4192440626307</v>
      </c>
      <c r="V9" s="13">
        <f t="shared" si="1"/>
        <v>4104.8902062657626</v>
      </c>
      <c r="W9" s="13">
        <f>SUM(E9:V9)</f>
        <v>50383.694331580962</v>
      </c>
      <c r="X9" s="13">
        <f>W9/18</f>
        <v>2799.0941295322755</v>
      </c>
    </row>
    <row r="10" spans="1:24" x14ac:dyDescent="0.25">
      <c r="A10" s="4">
        <v>2</v>
      </c>
      <c r="B10" s="5" t="s">
        <v>27</v>
      </c>
      <c r="C10" s="5" t="s">
        <v>28</v>
      </c>
      <c r="D10" s="1">
        <v>8</v>
      </c>
      <c r="E10" s="16">
        <v>3112.82</v>
      </c>
      <c r="F10" s="13">
        <f>E10*1.05</f>
        <v>3268.4610000000002</v>
      </c>
      <c r="G10" s="13">
        <f t="shared" ref="F10:H41" si="2">F10*1.05</f>
        <v>3431.8840500000006</v>
      </c>
      <c r="H10" s="13">
        <f t="shared" si="2"/>
        <v>3603.478252500001</v>
      </c>
      <c r="I10" s="19">
        <f t="shared" ref="I10:M41" si="3">H10*1.05</f>
        <v>3783.6521651250014</v>
      </c>
      <c r="J10" s="13">
        <f t="shared" si="3"/>
        <v>3972.8347733812516</v>
      </c>
      <c r="K10" s="13">
        <f t="shared" si="3"/>
        <v>4171.4765120503143</v>
      </c>
      <c r="L10" s="13">
        <f t="shared" si="3"/>
        <v>4380.0503376528304</v>
      </c>
      <c r="M10" s="13">
        <f t="shared" si="3"/>
        <v>4599.0528545354719</v>
      </c>
      <c r="N10" s="13">
        <f t="shared" ref="N10:V41" si="4">M10*1.05</f>
        <v>4829.0054972622456</v>
      </c>
      <c r="O10" s="13">
        <f t="shared" si="4"/>
        <v>5070.4557721253577</v>
      </c>
      <c r="P10" s="13">
        <f t="shared" si="4"/>
        <v>5323.9785607316262</v>
      </c>
      <c r="Q10" s="13">
        <f t="shared" si="4"/>
        <v>5590.1774887682077</v>
      </c>
      <c r="R10" s="13">
        <f t="shared" si="4"/>
        <v>5869.6863632066179</v>
      </c>
      <c r="S10" s="13">
        <f t="shared" si="4"/>
        <v>6163.1706813669489</v>
      </c>
      <c r="T10" s="13">
        <f t="shared" si="4"/>
        <v>6471.3292154352966</v>
      </c>
      <c r="U10" s="13">
        <f t="shared" si="4"/>
        <v>6794.895676207062</v>
      </c>
      <c r="V10" s="13">
        <f t="shared" si="1"/>
        <v>7134.6404600174155</v>
      </c>
      <c r="W10" s="13">
        <f t="shared" ref="W10:W27" si="5">SUM(E10:V10)</f>
        <v>87571.04966036565</v>
      </c>
      <c r="X10" s="13">
        <f t="shared" ref="X10:X27" si="6">W10/18</f>
        <v>4865.058314464758</v>
      </c>
    </row>
    <row r="11" spans="1:24" x14ac:dyDescent="0.25">
      <c r="A11" s="4">
        <v>2</v>
      </c>
      <c r="B11" s="5" t="s">
        <v>27</v>
      </c>
      <c r="C11" s="5" t="s">
        <v>28</v>
      </c>
      <c r="D11" s="1">
        <v>6</v>
      </c>
      <c r="E11" s="16">
        <v>2334.61</v>
      </c>
      <c r="F11" s="13">
        <f t="shared" si="2"/>
        <v>2451.3405000000002</v>
      </c>
      <c r="G11" s="13">
        <f t="shared" si="2"/>
        <v>2573.9075250000005</v>
      </c>
      <c r="H11" s="13">
        <f t="shared" si="2"/>
        <v>2702.6029012500007</v>
      </c>
      <c r="I11" s="19">
        <f t="shared" si="3"/>
        <v>2837.7330463125008</v>
      </c>
      <c r="J11" s="13">
        <f t="shared" si="3"/>
        <v>2979.6196986281261</v>
      </c>
      <c r="K11" s="13">
        <f t="shared" si="3"/>
        <v>3128.6006835595326</v>
      </c>
      <c r="L11" s="13">
        <f t="shared" si="3"/>
        <v>3285.0307177375093</v>
      </c>
      <c r="M11" s="13">
        <f t="shared" si="3"/>
        <v>3449.2822536243848</v>
      </c>
      <c r="N11" s="13">
        <f t="shared" si="4"/>
        <v>3621.7463663056042</v>
      </c>
      <c r="O11" s="13">
        <f t="shared" si="4"/>
        <v>3802.8336846208845</v>
      </c>
      <c r="P11" s="13">
        <f t="shared" si="4"/>
        <v>3992.975368851929</v>
      </c>
      <c r="Q11" s="13">
        <f t="shared" si="4"/>
        <v>4192.624137294526</v>
      </c>
      <c r="R11" s="13">
        <f t="shared" si="4"/>
        <v>4402.2553441592527</v>
      </c>
      <c r="S11" s="13">
        <f t="shared" si="4"/>
        <v>4622.3681113672155</v>
      </c>
      <c r="T11" s="13">
        <f t="shared" si="4"/>
        <v>4853.4865169355762</v>
      </c>
      <c r="U11" s="13">
        <f t="shared" si="4"/>
        <v>5096.1608427823548</v>
      </c>
      <c r="V11" s="13">
        <f t="shared" si="1"/>
        <v>5350.9688849214726</v>
      </c>
      <c r="W11" s="13">
        <f t="shared" si="5"/>
        <v>65678.14658335087</v>
      </c>
      <c r="X11" s="13">
        <f t="shared" si="6"/>
        <v>3648.7859212972708</v>
      </c>
    </row>
    <row r="12" spans="1:24" x14ac:dyDescent="0.25">
      <c r="A12" s="62">
        <v>3</v>
      </c>
      <c r="B12" s="37" t="s">
        <v>29</v>
      </c>
      <c r="C12" s="5" t="s">
        <v>30</v>
      </c>
      <c r="D12" s="1">
        <v>8</v>
      </c>
      <c r="E12" s="16">
        <v>3956.32</v>
      </c>
      <c r="F12" s="13">
        <f t="shared" si="2"/>
        <v>4154.1360000000004</v>
      </c>
      <c r="G12" s="13">
        <f t="shared" si="2"/>
        <v>4361.8428000000004</v>
      </c>
      <c r="H12" s="13">
        <f t="shared" si="2"/>
        <v>4579.934940000001</v>
      </c>
      <c r="I12" s="14">
        <f t="shared" si="3"/>
        <v>4808.9316870000011</v>
      </c>
      <c r="J12" s="13">
        <f t="shared" si="3"/>
        <v>5049.3782713500013</v>
      </c>
      <c r="K12" s="13">
        <f t="shared" si="3"/>
        <v>5301.8471849175012</v>
      </c>
      <c r="L12" s="13">
        <f t="shared" si="3"/>
        <v>5566.9395441633769</v>
      </c>
      <c r="M12" s="13">
        <f t="shared" ref="M12" si="7">L12*1.05</f>
        <v>5845.2865213715459</v>
      </c>
      <c r="N12" s="13">
        <f t="shared" si="4"/>
        <v>6137.5508474401231</v>
      </c>
      <c r="O12" s="13">
        <f t="shared" si="4"/>
        <v>6444.4283898121294</v>
      </c>
      <c r="P12" s="13">
        <f t="shared" si="4"/>
        <v>6766.6498093027358</v>
      </c>
      <c r="Q12" s="13">
        <f t="shared" si="4"/>
        <v>7104.982299767873</v>
      </c>
      <c r="R12" s="13">
        <f t="shared" si="4"/>
        <v>7460.2314147562665</v>
      </c>
      <c r="S12" s="13">
        <f t="shared" si="4"/>
        <v>7833.2429854940801</v>
      </c>
      <c r="T12" s="13">
        <f t="shared" si="4"/>
        <v>8224.9051347687837</v>
      </c>
      <c r="U12" s="13">
        <f t="shared" si="4"/>
        <v>8636.1503915072226</v>
      </c>
      <c r="V12" s="13">
        <f t="shared" si="1"/>
        <v>9067.9579110825835</v>
      </c>
      <c r="W12" s="13">
        <f t="shared" si="5"/>
        <v>111300.71613273423</v>
      </c>
      <c r="X12" s="13">
        <f t="shared" si="6"/>
        <v>6183.373118485235</v>
      </c>
    </row>
    <row r="13" spans="1:24" x14ac:dyDescent="0.25">
      <c r="A13" s="63"/>
      <c r="B13" s="61"/>
      <c r="C13" s="5" t="s">
        <v>31</v>
      </c>
      <c r="D13" s="1">
        <v>8</v>
      </c>
      <c r="E13" s="16">
        <v>3956.32</v>
      </c>
      <c r="F13" s="13">
        <f t="shared" si="2"/>
        <v>4154.1360000000004</v>
      </c>
      <c r="G13" s="13">
        <f t="shared" si="2"/>
        <v>4361.8428000000004</v>
      </c>
      <c r="H13" s="13">
        <f t="shared" si="2"/>
        <v>4579.934940000001</v>
      </c>
      <c r="I13" s="14">
        <f t="shared" si="3"/>
        <v>4808.9316870000011</v>
      </c>
      <c r="J13" s="13">
        <f t="shared" si="3"/>
        <v>5049.3782713500013</v>
      </c>
      <c r="K13" s="13">
        <f t="shared" si="3"/>
        <v>5301.8471849175012</v>
      </c>
      <c r="L13" s="13">
        <f t="shared" si="3"/>
        <v>5566.9395441633769</v>
      </c>
      <c r="M13" s="13">
        <f t="shared" si="3"/>
        <v>5845.2865213715459</v>
      </c>
      <c r="N13" s="13">
        <f t="shared" si="4"/>
        <v>6137.5508474401231</v>
      </c>
      <c r="O13" s="13">
        <f t="shared" si="4"/>
        <v>6444.4283898121294</v>
      </c>
      <c r="P13" s="13">
        <f t="shared" si="4"/>
        <v>6766.6498093027358</v>
      </c>
      <c r="Q13" s="13">
        <f t="shared" si="4"/>
        <v>7104.982299767873</v>
      </c>
      <c r="R13" s="13">
        <f t="shared" si="4"/>
        <v>7460.2314147562665</v>
      </c>
      <c r="S13" s="13">
        <f t="shared" si="4"/>
        <v>7833.2429854940801</v>
      </c>
      <c r="T13" s="13">
        <f t="shared" si="4"/>
        <v>8224.9051347687837</v>
      </c>
      <c r="U13" s="13">
        <f t="shared" si="4"/>
        <v>8636.1503915072226</v>
      </c>
      <c r="V13" s="13">
        <f t="shared" si="1"/>
        <v>9067.9579110825835</v>
      </c>
      <c r="W13" s="13">
        <f t="shared" si="5"/>
        <v>111300.71613273423</v>
      </c>
      <c r="X13" s="13">
        <f t="shared" si="6"/>
        <v>6183.373118485235</v>
      </c>
    </row>
    <row r="14" spans="1:24" x14ac:dyDescent="0.25">
      <c r="A14" s="64"/>
      <c r="B14" s="38"/>
      <c r="C14" s="5" t="s">
        <v>32</v>
      </c>
      <c r="D14" s="1">
        <v>8</v>
      </c>
      <c r="E14" s="16">
        <v>3956.32</v>
      </c>
      <c r="F14" s="13">
        <f t="shared" si="2"/>
        <v>4154.1360000000004</v>
      </c>
      <c r="G14" s="13">
        <f t="shared" si="2"/>
        <v>4361.8428000000004</v>
      </c>
      <c r="H14" s="13">
        <f t="shared" si="2"/>
        <v>4579.934940000001</v>
      </c>
      <c r="I14" s="14">
        <f t="shared" si="3"/>
        <v>4808.9316870000011</v>
      </c>
      <c r="J14" s="13">
        <f t="shared" si="3"/>
        <v>5049.3782713500013</v>
      </c>
      <c r="K14" s="13">
        <f t="shared" si="3"/>
        <v>5301.8471849175012</v>
      </c>
      <c r="L14" s="13">
        <f t="shared" si="3"/>
        <v>5566.9395441633769</v>
      </c>
      <c r="M14" s="13">
        <f t="shared" si="3"/>
        <v>5845.2865213715459</v>
      </c>
      <c r="N14" s="13">
        <f t="shared" si="4"/>
        <v>6137.5508474401231</v>
      </c>
      <c r="O14" s="13">
        <f t="shared" si="4"/>
        <v>6444.4283898121294</v>
      </c>
      <c r="P14" s="13">
        <f t="shared" si="4"/>
        <v>6766.6498093027358</v>
      </c>
      <c r="Q14" s="13">
        <f t="shared" si="4"/>
        <v>7104.982299767873</v>
      </c>
      <c r="R14" s="13">
        <f t="shared" si="4"/>
        <v>7460.2314147562665</v>
      </c>
      <c r="S14" s="13">
        <f t="shared" si="4"/>
        <v>7833.2429854940801</v>
      </c>
      <c r="T14" s="13">
        <f t="shared" si="4"/>
        <v>8224.9051347687837</v>
      </c>
      <c r="U14" s="13">
        <f t="shared" si="4"/>
        <v>8636.1503915072226</v>
      </c>
      <c r="V14" s="13">
        <f t="shared" si="1"/>
        <v>9067.9579110825835</v>
      </c>
      <c r="W14" s="13">
        <f t="shared" si="5"/>
        <v>111300.71613273423</v>
      </c>
      <c r="X14" s="13">
        <f t="shared" si="6"/>
        <v>6183.373118485235</v>
      </c>
    </row>
    <row r="15" spans="1:24" x14ac:dyDescent="0.25">
      <c r="A15" s="65">
        <v>4</v>
      </c>
      <c r="B15" s="37" t="s">
        <v>33</v>
      </c>
      <c r="C15" s="5" t="s">
        <v>34</v>
      </c>
      <c r="D15" s="1">
        <v>8</v>
      </c>
      <c r="E15" s="16">
        <v>6198.24</v>
      </c>
      <c r="F15" s="13">
        <f t="shared" si="2"/>
        <v>6508.152</v>
      </c>
      <c r="G15" s="13">
        <f t="shared" si="2"/>
        <v>6833.5596000000005</v>
      </c>
      <c r="H15" s="13">
        <f t="shared" si="2"/>
        <v>7175.2375800000009</v>
      </c>
      <c r="I15" s="14">
        <f t="shared" si="3"/>
        <v>7533.9994590000015</v>
      </c>
      <c r="J15" s="13">
        <f t="shared" si="3"/>
        <v>7910.6994319500018</v>
      </c>
      <c r="K15" s="13">
        <f t="shared" si="3"/>
        <v>8306.2344035475016</v>
      </c>
      <c r="L15" s="13">
        <f t="shared" si="3"/>
        <v>8721.5461237248765</v>
      </c>
      <c r="M15" s="13">
        <f t="shared" si="3"/>
        <v>9157.6234299111202</v>
      </c>
      <c r="N15" s="13">
        <f t="shared" si="4"/>
        <v>9615.5046014066775</v>
      </c>
      <c r="O15" s="13">
        <f t="shared" si="4"/>
        <v>10096.279831477012</v>
      </c>
      <c r="P15" s="13">
        <f t="shared" si="4"/>
        <v>10601.093823050862</v>
      </c>
      <c r="Q15" s="13">
        <f t="shared" si="4"/>
        <v>11131.148514203405</v>
      </c>
      <c r="R15" s="13">
        <f t="shared" si="4"/>
        <v>11687.705939913576</v>
      </c>
      <c r="S15" s="13">
        <f t="shared" si="4"/>
        <v>12272.091236909255</v>
      </c>
      <c r="T15" s="13">
        <f t="shared" si="4"/>
        <v>12885.695798754718</v>
      </c>
      <c r="U15" s="13">
        <f t="shared" si="4"/>
        <v>13529.980588692453</v>
      </c>
      <c r="V15" s="13">
        <f t="shared" si="1"/>
        <v>14206.479618127076</v>
      </c>
      <c r="W15" s="13">
        <f t="shared" si="5"/>
        <v>174371.27198066853</v>
      </c>
      <c r="X15" s="13">
        <f t="shared" si="6"/>
        <v>9687.2928878149178</v>
      </c>
    </row>
    <row r="16" spans="1:24" x14ac:dyDescent="0.25">
      <c r="A16" s="66"/>
      <c r="B16" s="61"/>
      <c r="C16" s="5" t="s">
        <v>35</v>
      </c>
      <c r="D16" s="1">
        <v>8</v>
      </c>
      <c r="E16" s="16">
        <v>6198.24</v>
      </c>
      <c r="F16" s="13">
        <f t="shared" si="2"/>
        <v>6508.152</v>
      </c>
      <c r="G16" s="13">
        <f t="shared" si="2"/>
        <v>6833.5596000000005</v>
      </c>
      <c r="H16" s="13">
        <f t="shared" si="2"/>
        <v>7175.2375800000009</v>
      </c>
      <c r="I16" s="14">
        <f t="shared" si="3"/>
        <v>7533.9994590000015</v>
      </c>
      <c r="J16" s="13">
        <f t="shared" si="3"/>
        <v>7910.6994319500018</v>
      </c>
      <c r="K16" s="13">
        <f t="shared" si="3"/>
        <v>8306.2344035475016</v>
      </c>
      <c r="L16" s="13">
        <f t="shared" si="3"/>
        <v>8721.5461237248765</v>
      </c>
      <c r="M16" s="13">
        <f t="shared" si="3"/>
        <v>9157.6234299111202</v>
      </c>
      <c r="N16" s="13">
        <f t="shared" si="4"/>
        <v>9615.5046014066775</v>
      </c>
      <c r="O16" s="13">
        <f t="shared" si="4"/>
        <v>10096.279831477012</v>
      </c>
      <c r="P16" s="13">
        <f t="shared" si="4"/>
        <v>10601.093823050862</v>
      </c>
      <c r="Q16" s="13">
        <f t="shared" si="4"/>
        <v>11131.148514203405</v>
      </c>
      <c r="R16" s="13">
        <f t="shared" si="4"/>
        <v>11687.705939913576</v>
      </c>
      <c r="S16" s="13">
        <f t="shared" si="4"/>
        <v>12272.091236909255</v>
      </c>
      <c r="T16" s="13">
        <f t="shared" si="4"/>
        <v>12885.695798754718</v>
      </c>
      <c r="U16" s="13">
        <f t="shared" si="4"/>
        <v>13529.980588692453</v>
      </c>
      <c r="V16" s="13">
        <f t="shared" si="1"/>
        <v>14206.479618127076</v>
      </c>
      <c r="W16" s="13">
        <f t="shared" si="5"/>
        <v>174371.27198066853</v>
      </c>
      <c r="X16" s="13">
        <f t="shared" si="6"/>
        <v>9687.2928878149178</v>
      </c>
    </row>
    <row r="17" spans="1:24" x14ac:dyDescent="0.25">
      <c r="A17" s="66"/>
      <c r="B17" s="61"/>
      <c r="C17" s="5" t="s">
        <v>36</v>
      </c>
      <c r="D17" s="1">
        <v>8</v>
      </c>
      <c r="E17" s="16">
        <v>6198.24</v>
      </c>
      <c r="F17" s="13">
        <f t="shared" si="2"/>
        <v>6508.152</v>
      </c>
      <c r="G17" s="13">
        <f t="shared" si="2"/>
        <v>6833.5596000000005</v>
      </c>
      <c r="H17" s="13">
        <f t="shared" si="2"/>
        <v>7175.2375800000009</v>
      </c>
      <c r="I17" s="14">
        <f t="shared" si="3"/>
        <v>7533.9994590000015</v>
      </c>
      <c r="J17" s="13">
        <f t="shared" si="3"/>
        <v>7910.6994319500018</v>
      </c>
      <c r="K17" s="13">
        <f t="shared" si="3"/>
        <v>8306.2344035475016</v>
      </c>
      <c r="L17" s="13">
        <f t="shared" si="3"/>
        <v>8721.5461237248765</v>
      </c>
      <c r="M17" s="13">
        <f t="shared" si="3"/>
        <v>9157.6234299111202</v>
      </c>
      <c r="N17" s="13">
        <f t="shared" si="4"/>
        <v>9615.5046014066775</v>
      </c>
      <c r="O17" s="13">
        <f t="shared" si="4"/>
        <v>10096.279831477012</v>
      </c>
      <c r="P17" s="13">
        <f t="shared" si="4"/>
        <v>10601.093823050862</v>
      </c>
      <c r="Q17" s="13">
        <f t="shared" si="4"/>
        <v>11131.148514203405</v>
      </c>
      <c r="R17" s="13">
        <f t="shared" si="4"/>
        <v>11687.705939913576</v>
      </c>
      <c r="S17" s="13">
        <f t="shared" si="4"/>
        <v>12272.091236909255</v>
      </c>
      <c r="T17" s="13">
        <f t="shared" si="4"/>
        <v>12885.695798754718</v>
      </c>
      <c r="U17" s="13">
        <f t="shared" si="4"/>
        <v>13529.980588692453</v>
      </c>
      <c r="V17" s="13">
        <f t="shared" si="1"/>
        <v>14206.479618127076</v>
      </c>
      <c r="W17" s="13">
        <f t="shared" si="5"/>
        <v>174371.27198066853</v>
      </c>
      <c r="X17" s="13">
        <f t="shared" si="6"/>
        <v>9687.2928878149178</v>
      </c>
    </row>
    <row r="18" spans="1:24" x14ac:dyDescent="0.25">
      <c r="A18" s="66"/>
      <c r="B18" s="61"/>
      <c r="C18" s="5" t="s">
        <v>37</v>
      </c>
      <c r="D18" s="1">
        <v>8</v>
      </c>
      <c r="E18" s="16">
        <v>6198.24</v>
      </c>
      <c r="F18" s="13">
        <f t="shared" si="2"/>
        <v>6508.152</v>
      </c>
      <c r="G18" s="13">
        <f t="shared" si="2"/>
        <v>6833.5596000000005</v>
      </c>
      <c r="H18" s="13">
        <f t="shared" si="2"/>
        <v>7175.2375800000009</v>
      </c>
      <c r="I18" s="14">
        <f t="shared" si="3"/>
        <v>7533.9994590000015</v>
      </c>
      <c r="J18" s="13">
        <f t="shared" si="3"/>
        <v>7910.6994319500018</v>
      </c>
      <c r="K18" s="13">
        <f t="shared" si="3"/>
        <v>8306.2344035475016</v>
      </c>
      <c r="L18" s="13">
        <f t="shared" si="3"/>
        <v>8721.5461237248765</v>
      </c>
      <c r="M18" s="13">
        <f t="shared" si="3"/>
        <v>9157.6234299111202</v>
      </c>
      <c r="N18" s="13">
        <f t="shared" si="4"/>
        <v>9615.5046014066775</v>
      </c>
      <c r="O18" s="13">
        <f t="shared" si="4"/>
        <v>10096.279831477012</v>
      </c>
      <c r="P18" s="13">
        <f t="shared" si="4"/>
        <v>10601.093823050862</v>
      </c>
      <c r="Q18" s="13">
        <f t="shared" si="4"/>
        <v>11131.148514203405</v>
      </c>
      <c r="R18" s="13">
        <f t="shared" si="4"/>
        <v>11687.705939913576</v>
      </c>
      <c r="S18" s="13">
        <f t="shared" si="4"/>
        <v>12272.091236909255</v>
      </c>
      <c r="T18" s="13">
        <f t="shared" si="4"/>
        <v>12885.695798754718</v>
      </c>
      <c r="U18" s="13">
        <f t="shared" si="4"/>
        <v>13529.980588692453</v>
      </c>
      <c r="V18" s="13">
        <f t="shared" si="1"/>
        <v>14206.479618127076</v>
      </c>
      <c r="W18" s="13">
        <f t="shared" si="5"/>
        <v>174371.27198066853</v>
      </c>
      <c r="X18" s="13">
        <f t="shared" si="6"/>
        <v>9687.2928878149178</v>
      </c>
    </row>
    <row r="19" spans="1:24" x14ac:dyDescent="0.25">
      <c r="A19" s="66"/>
      <c r="B19" s="61"/>
      <c r="C19" s="5" t="s">
        <v>38</v>
      </c>
      <c r="D19" s="1">
        <v>8</v>
      </c>
      <c r="E19" s="16">
        <v>6198.24</v>
      </c>
      <c r="F19" s="13">
        <f t="shared" si="2"/>
        <v>6508.152</v>
      </c>
      <c r="G19" s="13">
        <f t="shared" si="2"/>
        <v>6833.5596000000005</v>
      </c>
      <c r="H19" s="13">
        <f t="shared" si="2"/>
        <v>7175.2375800000009</v>
      </c>
      <c r="I19" s="14">
        <f t="shared" si="3"/>
        <v>7533.9994590000015</v>
      </c>
      <c r="J19" s="13">
        <f t="shared" si="3"/>
        <v>7910.6994319500018</v>
      </c>
      <c r="K19" s="13">
        <f t="shared" si="3"/>
        <v>8306.2344035475016</v>
      </c>
      <c r="L19" s="13">
        <f t="shared" si="3"/>
        <v>8721.5461237248765</v>
      </c>
      <c r="M19" s="13">
        <f t="shared" si="3"/>
        <v>9157.6234299111202</v>
      </c>
      <c r="N19" s="13">
        <f t="shared" si="4"/>
        <v>9615.5046014066775</v>
      </c>
      <c r="O19" s="13">
        <f t="shared" si="4"/>
        <v>10096.279831477012</v>
      </c>
      <c r="P19" s="13">
        <f t="shared" si="4"/>
        <v>10601.093823050862</v>
      </c>
      <c r="Q19" s="13">
        <f t="shared" si="4"/>
        <v>11131.148514203405</v>
      </c>
      <c r="R19" s="13">
        <f t="shared" si="4"/>
        <v>11687.705939913576</v>
      </c>
      <c r="S19" s="13">
        <f t="shared" si="4"/>
        <v>12272.091236909255</v>
      </c>
      <c r="T19" s="13">
        <f t="shared" si="4"/>
        <v>12885.695798754718</v>
      </c>
      <c r="U19" s="13">
        <f t="shared" si="4"/>
        <v>13529.980588692453</v>
      </c>
      <c r="V19" s="13">
        <f t="shared" si="1"/>
        <v>14206.479618127076</v>
      </c>
      <c r="W19" s="13">
        <f t="shared" si="5"/>
        <v>174371.27198066853</v>
      </c>
      <c r="X19" s="13">
        <f t="shared" si="6"/>
        <v>9687.2928878149178</v>
      </c>
    </row>
    <row r="20" spans="1:24" x14ac:dyDescent="0.25">
      <c r="A20" s="66"/>
      <c r="B20" s="61"/>
      <c r="C20" s="5" t="s">
        <v>39</v>
      </c>
      <c r="D20" s="1">
        <v>5</v>
      </c>
      <c r="E20" s="16">
        <v>3873.95</v>
      </c>
      <c r="F20" s="13">
        <f t="shared" si="2"/>
        <v>4067.6475</v>
      </c>
      <c r="G20" s="13">
        <f t="shared" si="2"/>
        <v>4271.0298750000002</v>
      </c>
      <c r="H20" s="13">
        <f t="shared" si="2"/>
        <v>4484.5813687500004</v>
      </c>
      <c r="I20" s="14">
        <f t="shared" si="3"/>
        <v>4708.8104371875006</v>
      </c>
      <c r="J20" s="13">
        <f t="shared" si="3"/>
        <v>4944.2509590468762</v>
      </c>
      <c r="K20" s="13">
        <f t="shared" si="3"/>
        <v>5191.46350699922</v>
      </c>
      <c r="L20" s="13">
        <f t="shared" si="3"/>
        <v>5451.0366823491813</v>
      </c>
      <c r="M20" s="13">
        <f t="shared" si="3"/>
        <v>5723.5885164666406</v>
      </c>
      <c r="N20" s="13">
        <f t="shared" si="4"/>
        <v>6009.7679422899728</v>
      </c>
      <c r="O20" s="13">
        <f t="shared" si="4"/>
        <v>6310.2563394044719</v>
      </c>
      <c r="P20" s="13">
        <f t="shared" si="4"/>
        <v>6625.7691563746957</v>
      </c>
      <c r="Q20" s="13">
        <f t="shared" si="4"/>
        <v>6957.0576141934307</v>
      </c>
      <c r="R20" s="13">
        <f t="shared" si="4"/>
        <v>7304.9104949031025</v>
      </c>
      <c r="S20" s="13">
        <f t="shared" si="4"/>
        <v>7670.1560196482578</v>
      </c>
      <c r="T20" s="13">
        <f t="shared" si="4"/>
        <v>8053.6638206306707</v>
      </c>
      <c r="U20" s="13">
        <f t="shared" si="4"/>
        <v>8456.3470116622047</v>
      </c>
      <c r="V20" s="13">
        <f t="shared" si="1"/>
        <v>8879.1643622453157</v>
      </c>
      <c r="W20" s="13">
        <f t="shared" si="5"/>
        <v>108983.45160715154</v>
      </c>
      <c r="X20" s="13">
        <f t="shared" si="6"/>
        <v>6054.6362003973081</v>
      </c>
    </row>
    <row r="21" spans="1:24" x14ac:dyDescent="0.25">
      <c r="A21" s="66"/>
      <c r="B21" s="61"/>
      <c r="C21" s="5" t="s">
        <v>40</v>
      </c>
      <c r="D21" s="1">
        <v>8</v>
      </c>
      <c r="E21" s="16">
        <v>6198.24</v>
      </c>
      <c r="F21" s="13">
        <f t="shared" si="2"/>
        <v>6508.152</v>
      </c>
      <c r="G21" s="13">
        <f t="shared" si="2"/>
        <v>6833.5596000000005</v>
      </c>
      <c r="H21" s="13">
        <f t="shared" si="2"/>
        <v>7175.2375800000009</v>
      </c>
      <c r="I21" s="14">
        <f t="shared" si="3"/>
        <v>7533.9994590000015</v>
      </c>
      <c r="J21" s="13">
        <f t="shared" si="3"/>
        <v>7910.6994319500018</v>
      </c>
      <c r="K21" s="13">
        <f t="shared" si="3"/>
        <v>8306.2344035475016</v>
      </c>
      <c r="L21" s="13">
        <f t="shared" si="3"/>
        <v>8721.5461237248765</v>
      </c>
      <c r="M21" s="13">
        <f t="shared" si="3"/>
        <v>9157.6234299111202</v>
      </c>
      <c r="N21" s="13">
        <f t="shared" si="4"/>
        <v>9615.5046014066775</v>
      </c>
      <c r="O21" s="13">
        <f t="shared" si="4"/>
        <v>10096.279831477012</v>
      </c>
      <c r="P21" s="13">
        <f t="shared" si="4"/>
        <v>10601.093823050862</v>
      </c>
      <c r="Q21" s="13">
        <f t="shared" si="4"/>
        <v>11131.148514203405</v>
      </c>
      <c r="R21" s="13">
        <f t="shared" si="4"/>
        <v>11687.705939913576</v>
      </c>
      <c r="S21" s="13">
        <f t="shared" si="4"/>
        <v>12272.091236909255</v>
      </c>
      <c r="T21" s="13">
        <f t="shared" si="4"/>
        <v>12885.695798754718</v>
      </c>
      <c r="U21" s="13">
        <f t="shared" si="4"/>
        <v>13529.980588692453</v>
      </c>
      <c r="V21" s="13">
        <f t="shared" si="1"/>
        <v>14206.479618127076</v>
      </c>
      <c r="W21" s="13">
        <f t="shared" si="5"/>
        <v>174371.27198066853</v>
      </c>
      <c r="X21" s="13">
        <f t="shared" si="6"/>
        <v>9687.2928878149178</v>
      </c>
    </row>
    <row r="22" spans="1:24" x14ac:dyDescent="0.25">
      <c r="A22" s="66"/>
      <c r="B22" s="61"/>
      <c r="C22" s="5" t="s">
        <v>41</v>
      </c>
      <c r="D22" s="1">
        <v>8</v>
      </c>
      <c r="E22" s="16">
        <v>6198.24</v>
      </c>
      <c r="F22" s="13">
        <f t="shared" si="2"/>
        <v>6508.152</v>
      </c>
      <c r="G22" s="13">
        <f t="shared" si="2"/>
        <v>6833.5596000000005</v>
      </c>
      <c r="H22" s="13">
        <f t="shared" si="2"/>
        <v>7175.2375800000009</v>
      </c>
      <c r="I22" s="14">
        <f t="shared" si="3"/>
        <v>7533.9994590000015</v>
      </c>
      <c r="J22" s="13">
        <f t="shared" si="3"/>
        <v>7910.6994319500018</v>
      </c>
      <c r="K22" s="13">
        <f t="shared" si="3"/>
        <v>8306.2344035475016</v>
      </c>
      <c r="L22" s="13">
        <f t="shared" si="3"/>
        <v>8721.5461237248765</v>
      </c>
      <c r="M22" s="13">
        <f t="shared" si="3"/>
        <v>9157.6234299111202</v>
      </c>
      <c r="N22" s="13">
        <f t="shared" si="4"/>
        <v>9615.5046014066775</v>
      </c>
      <c r="O22" s="13">
        <f t="shared" si="4"/>
        <v>10096.279831477012</v>
      </c>
      <c r="P22" s="13">
        <f t="shared" si="4"/>
        <v>10601.093823050862</v>
      </c>
      <c r="Q22" s="13">
        <f t="shared" si="4"/>
        <v>11131.148514203405</v>
      </c>
      <c r="R22" s="13">
        <f t="shared" si="4"/>
        <v>11687.705939913576</v>
      </c>
      <c r="S22" s="13">
        <f t="shared" si="4"/>
        <v>12272.091236909255</v>
      </c>
      <c r="T22" s="13">
        <f t="shared" si="4"/>
        <v>12885.695798754718</v>
      </c>
      <c r="U22" s="13">
        <f t="shared" si="4"/>
        <v>13529.980588692453</v>
      </c>
      <c r="V22" s="13">
        <f t="shared" si="1"/>
        <v>14206.479618127076</v>
      </c>
      <c r="W22" s="13">
        <f t="shared" si="5"/>
        <v>174371.27198066853</v>
      </c>
      <c r="X22" s="13">
        <f t="shared" si="6"/>
        <v>9687.2928878149178</v>
      </c>
    </row>
    <row r="23" spans="1:24" x14ac:dyDescent="0.25">
      <c r="A23" s="67"/>
      <c r="B23" s="38"/>
      <c r="C23" s="5" t="s">
        <v>42</v>
      </c>
      <c r="D23" s="1">
        <v>8</v>
      </c>
      <c r="E23" s="16">
        <v>6198.24</v>
      </c>
      <c r="F23" s="13">
        <f t="shared" si="2"/>
        <v>6508.152</v>
      </c>
      <c r="G23" s="13">
        <f t="shared" si="2"/>
        <v>6833.5596000000005</v>
      </c>
      <c r="H23" s="13">
        <f t="shared" si="2"/>
        <v>7175.2375800000009</v>
      </c>
      <c r="I23" s="14">
        <f t="shared" si="3"/>
        <v>7533.9994590000015</v>
      </c>
      <c r="J23" s="13">
        <f t="shared" si="3"/>
        <v>7910.6994319500018</v>
      </c>
      <c r="K23" s="13">
        <f t="shared" si="3"/>
        <v>8306.2344035475016</v>
      </c>
      <c r="L23" s="13">
        <f t="shared" si="3"/>
        <v>8721.5461237248765</v>
      </c>
      <c r="M23" s="13">
        <f t="shared" si="3"/>
        <v>9157.6234299111202</v>
      </c>
      <c r="N23" s="13">
        <f t="shared" si="4"/>
        <v>9615.5046014066775</v>
      </c>
      <c r="O23" s="13">
        <f t="shared" si="4"/>
        <v>10096.279831477012</v>
      </c>
      <c r="P23" s="13">
        <f t="shared" si="4"/>
        <v>10601.093823050862</v>
      </c>
      <c r="Q23" s="13">
        <f t="shared" si="4"/>
        <v>11131.148514203405</v>
      </c>
      <c r="R23" s="13">
        <f t="shared" si="4"/>
        <v>11687.705939913576</v>
      </c>
      <c r="S23" s="13">
        <f t="shared" si="4"/>
        <v>12272.091236909255</v>
      </c>
      <c r="T23" s="13">
        <f t="shared" si="4"/>
        <v>12885.695798754718</v>
      </c>
      <c r="U23" s="13">
        <f t="shared" si="4"/>
        <v>13529.980588692453</v>
      </c>
      <c r="V23" s="13">
        <f t="shared" si="1"/>
        <v>14206.479618127076</v>
      </c>
      <c r="W23" s="13">
        <f t="shared" si="5"/>
        <v>174371.27198066853</v>
      </c>
      <c r="X23" s="13">
        <f t="shared" si="6"/>
        <v>9687.2928878149178</v>
      </c>
    </row>
    <row r="24" spans="1:24" x14ac:dyDescent="0.25">
      <c r="A24" s="39">
        <v>5</v>
      </c>
      <c r="B24" s="37" t="s">
        <v>43</v>
      </c>
      <c r="C24" s="5" t="s">
        <v>47</v>
      </c>
      <c r="D24" s="1">
        <v>6</v>
      </c>
      <c r="E24" s="16">
        <v>4648.7700000000004</v>
      </c>
      <c r="F24" s="13">
        <f t="shared" si="2"/>
        <v>4881.2085000000006</v>
      </c>
      <c r="G24" s="13">
        <f t="shared" si="2"/>
        <v>5125.2689250000012</v>
      </c>
      <c r="H24" s="13">
        <f t="shared" si="2"/>
        <v>5381.5323712500012</v>
      </c>
      <c r="I24" s="14">
        <f t="shared" si="3"/>
        <v>5650.6089898125019</v>
      </c>
      <c r="J24" s="13">
        <f t="shared" si="3"/>
        <v>5933.1394393031269</v>
      </c>
      <c r="K24" s="13">
        <f t="shared" si="3"/>
        <v>6229.7964112682839</v>
      </c>
      <c r="L24" s="13">
        <f t="shared" si="3"/>
        <v>6541.2862318316984</v>
      </c>
      <c r="M24" s="13">
        <f t="shared" si="3"/>
        <v>6868.3505434232839</v>
      </c>
      <c r="N24" s="13">
        <f t="shared" si="4"/>
        <v>7211.7680705944485</v>
      </c>
      <c r="O24" s="13">
        <f t="shared" si="4"/>
        <v>7572.3564741241717</v>
      </c>
      <c r="P24" s="13">
        <f t="shared" si="4"/>
        <v>7950.9742978303802</v>
      </c>
      <c r="Q24" s="13">
        <f t="shared" si="4"/>
        <v>8348.5230127219002</v>
      </c>
      <c r="R24" s="13">
        <f t="shared" si="4"/>
        <v>8765.9491633579964</v>
      </c>
      <c r="S24" s="13">
        <f t="shared" si="4"/>
        <v>9204.2466215258974</v>
      </c>
      <c r="T24" s="13">
        <f t="shared" si="4"/>
        <v>9664.4589526021919</v>
      </c>
      <c r="U24" s="13">
        <f t="shared" si="4"/>
        <v>10147.681900232303</v>
      </c>
      <c r="V24" s="13">
        <f t="shared" si="1"/>
        <v>10655.065995243918</v>
      </c>
      <c r="W24" s="13">
        <f t="shared" si="5"/>
        <v>130780.98590012212</v>
      </c>
      <c r="X24" s="13">
        <f t="shared" si="6"/>
        <v>7265.6103277845623</v>
      </c>
    </row>
    <row r="25" spans="1:24" x14ac:dyDescent="0.25">
      <c r="A25" s="40"/>
      <c r="B25" s="38"/>
      <c r="C25" s="5" t="s">
        <v>44</v>
      </c>
      <c r="D25" s="1">
        <v>6</v>
      </c>
      <c r="E25" s="16">
        <v>4648.7700000000004</v>
      </c>
      <c r="F25" s="13">
        <f t="shared" si="2"/>
        <v>4881.2085000000006</v>
      </c>
      <c r="G25" s="13">
        <f t="shared" si="2"/>
        <v>5125.2689250000012</v>
      </c>
      <c r="H25" s="13">
        <f t="shared" si="2"/>
        <v>5381.5323712500012</v>
      </c>
      <c r="I25" s="14">
        <f t="shared" si="3"/>
        <v>5650.6089898125019</v>
      </c>
      <c r="J25" s="13">
        <f t="shared" si="3"/>
        <v>5933.1394393031269</v>
      </c>
      <c r="K25" s="13">
        <f t="shared" si="3"/>
        <v>6229.7964112682839</v>
      </c>
      <c r="L25" s="13">
        <f t="shared" si="3"/>
        <v>6541.2862318316984</v>
      </c>
      <c r="M25" s="13">
        <f t="shared" si="3"/>
        <v>6868.3505434232839</v>
      </c>
      <c r="N25" s="13">
        <f t="shared" si="4"/>
        <v>7211.7680705944485</v>
      </c>
      <c r="O25" s="13">
        <f t="shared" si="4"/>
        <v>7572.3564741241717</v>
      </c>
      <c r="P25" s="13">
        <f t="shared" si="4"/>
        <v>7950.9742978303802</v>
      </c>
      <c r="Q25" s="13">
        <f t="shared" si="4"/>
        <v>8348.5230127219002</v>
      </c>
      <c r="R25" s="13">
        <f t="shared" si="4"/>
        <v>8765.9491633579964</v>
      </c>
      <c r="S25" s="13">
        <f t="shared" si="4"/>
        <v>9204.2466215258974</v>
      </c>
      <c r="T25" s="13">
        <f t="shared" si="4"/>
        <v>9664.4589526021919</v>
      </c>
      <c r="U25" s="13">
        <f t="shared" si="4"/>
        <v>10147.681900232303</v>
      </c>
      <c r="V25" s="13">
        <f t="shared" si="1"/>
        <v>10655.065995243918</v>
      </c>
      <c r="W25" s="13">
        <f t="shared" si="5"/>
        <v>130780.98590012212</v>
      </c>
      <c r="X25" s="13">
        <f t="shared" si="6"/>
        <v>7265.6103277845623</v>
      </c>
    </row>
    <row r="26" spans="1:24" x14ac:dyDescent="0.25">
      <c r="A26" s="8">
        <v>6</v>
      </c>
      <c r="B26" s="6" t="s">
        <v>45</v>
      </c>
      <c r="C26" s="5" t="s">
        <v>46</v>
      </c>
      <c r="D26" s="1">
        <v>8</v>
      </c>
      <c r="E26" s="16">
        <v>6198.24</v>
      </c>
      <c r="F26" s="13">
        <f t="shared" si="2"/>
        <v>6508.152</v>
      </c>
      <c r="G26" s="13">
        <f t="shared" si="2"/>
        <v>6833.5596000000005</v>
      </c>
      <c r="H26" s="13">
        <f t="shared" si="2"/>
        <v>7175.2375800000009</v>
      </c>
      <c r="I26" s="14">
        <f t="shared" si="3"/>
        <v>7533.9994590000015</v>
      </c>
      <c r="J26" s="13">
        <f t="shared" si="3"/>
        <v>7910.6994319500018</v>
      </c>
      <c r="K26" s="13">
        <f t="shared" si="3"/>
        <v>8306.2344035475016</v>
      </c>
      <c r="L26" s="13">
        <f t="shared" si="3"/>
        <v>8721.5461237248765</v>
      </c>
      <c r="M26" s="13">
        <f t="shared" si="3"/>
        <v>9157.6234299111202</v>
      </c>
      <c r="N26" s="13">
        <f t="shared" si="4"/>
        <v>9615.5046014066775</v>
      </c>
      <c r="O26" s="13">
        <f t="shared" si="4"/>
        <v>10096.279831477012</v>
      </c>
      <c r="P26" s="13">
        <f t="shared" si="4"/>
        <v>10601.093823050862</v>
      </c>
      <c r="Q26" s="13">
        <f t="shared" si="4"/>
        <v>11131.148514203405</v>
      </c>
      <c r="R26" s="13">
        <f t="shared" si="4"/>
        <v>11687.705939913576</v>
      </c>
      <c r="S26" s="13">
        <f t="shared" si="4"/>
        <v>12272.091236909255</v>
      </c>
      <c r="T26" s="13">
        <f t="shared" si="4"/>
        <v>12885.695798754718</v>
      </c>
      <c r="U26" s="13">
        <f t="shared" si="4"/>
        <v>13529.980588692453</v>
      </c>
      <c r="V26" s="13">
        <f t="shared" si="4"/>
        <v>14206.479618127076</v>
      </c>
      <c r="W26" s="13">
        <f t="shared" si="5"/>
        <v>174371.27198066853</v>
      </c>
      <c r="X26" s="13">
        <f t="shared" si="6"/>
        <v>9687.2928878149178</v>
      </c>
    </row>
    <row r="27" spans="1:24" x14ac:dyDescent="0.25">
      <c r="A27" s="9">
        <v>6</v>
      </c>
      <c r="B27" s="10" t="s">
        <v>45</v>
      </c>
      <c r="C27" s="11" t="s">
        <v>46</v>
      </c>
      <c r="D27" s="7">
        <v>6</v>
      </c>
      <c r="E27" s="16">
        <v>4648.7700000000004</v>
      </c>
      <c r="F27" s="13">
        <f t="shared" si="2"/>
        <v>4881.2085000000006</v>
      </c>
      <c r="G27" s="13">
        <f t="shared" si="2"/>
        <v>5125.2689250000012</v>
      </c>
      <c r="H27" s="13">
        <f t="shared" si="2"/>
        <v>5381.5323712500012</v>
      </c>
      <c r="I27" s="14">
        <f t="shared" si="3"/>
        <v>5650.6089898125019</v>
      </c>
      <c r="J27" s="13">
        <f t="shared" si="3"/>
        <v>5933.1394393031269</v>
      </c>
      <c r="K27" s="13">
        <f t="shared" si="3"/>
        <v>6229.7964112682839</v>
      </c>
      <c r="L27" s="13">
        <f t="shared" si="3"/>
        <v>6541.2862318316984</v>
      </c>
      <c r="M27" s="13">
        <f t="shared" si="3"/>
        <v>6868.3505434232839</v>
      </c>
      <c r="N27" s="13">
        <f t="shared" si="4"/>
        <v>7211.7680705944485</v>
      </c>
      <c r="O27" s="13">
        <f t="shared" si="4"/>
        <v>7572.3564741241717</v>
      </c>
      <c r="P27" s="13">
        <f t="shared" si="4"/>
        <v>7950.9742978303802</v>
      </c>
      <c r="Q27" s="13">
        <f t="shared" si="4"/>
        <v>8348.5230127219002</v>
      </c>
      <c r="R27" s="13">
        <f t="shared" si="4"/>
        <v>8765.9491633579964</v>
      </c>
      <c r="S27" s="13">
        <f t="shared" si="4"/>
        <v>9204.2466215258974</v>
      </c>
      <c r="T27" s="13">
        <f t="shared" si="4"/>
        <v>9664.4589526021919</v>
      </c>
      <c r="U27" s="13">
        <f t="shared" si="4"/>
        <v>10147.681900232303</v>
      </c>
      <c r="V27" s="13">
        <f t="shared" si="4"/>
        <v>10655.065995243918</v>
      </c>
      <c r="W27" s="13">
        <f t="shared" si="5"/>
        <v>130780.98590012212</v>
      </c>
      <c r="X27" s="13">
        <f t="shared" si="6"/>
        <v>7265.6103277845623</v>
      </c>
    </row>
    <row r="28" spans="1:24" x14ac:dyDescent="0.25">
      <c r="A28" s="9"/>
      <c r="B28" s="10"/>
      <c r="C28" s="11"/>
      <c r="D28" s="7"/>
      <c r="E28" s="18"/>
      <c r="F28" s="13"/>
      <c r="G28" s="13"/>
      <c r="H28" s="13"/>
      <c r="I28" s="14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x14ac:dyDescent="0.2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3"/>
    </row>
    <row r="30" spans="1:24" ht="18" x14ac:dyDescent="0.25">
      <c r="A30" s="28" t="s">
        <v>57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30"/>
    </row>
    <row r="31" spans="1:24" x14ac:dyDescent="0.25">
      <c r="A31" s="70">
        <v>7</v>
      </c>
      <c r="B31" s="73" t="s">
        <v>33</v>
      </c>
      <c r="C31" s="12" t="s">
        <v>48</v>
      </c>
      <c r="D31" s="1">
        <v>8</v>
      </c>
      <c r="E31" s="16">
        <v>6198.24</v>
      </c>
      <c r="F31" s="13">
        <f t="shared" si="2"/>
        <v>6508.152</v>
      </c>
      <c r="G31" s="13">
        <f t="shared" si="2"/>
        <v>6833.5596000000005</v>
      </c>
      <c r="H31" s="13">
        <f t="shared" si="2"/>
        <v>7175.2375800000009</v>
      </c>
      <c r="I31" s="14">
        <f t="shared" si="3"/>
        <v>7533.9994590000015</v>
      </c>
      <c r="J31" s="13">
        <f t="shared" si="3"/>
        <v>7910.6994319500018</v>
      </c>
      <c r="K31" s="13">
        <f t="shared" si="3"/>
        <v>8306.2344035475016</v>
      </c>
      <c r="L31" s="13">
        <f t="shared" si="3"/>
        <v>8721.5461237248765</v>
      </c>
      <c r="M31" s="13">
        <f t="shared" si="3"/>
        <v>9157.6234299111202</v>
      </c>
      <c r="N31" s="13">
        <f t="shared" si="4"/>
        <v>9615.5046014066775</v>
      </c>
      <c r="O31" s="13">
        <f t="shared" si="4"/>
        <v>10096.279831477012</v>
      </c>
      <c r="P31" s="13">
        <f t="shared" si="4"/>
        <v>10601.093823050862</v>
      </c>
      <c r="Q31" s="13">
        <f t="shared" si="4"/>
        <v>11131.148514203405</v>
      </c>
      <c r="R31" s="13">
        <f t="shared" si="4"/>
        <v>11687.705939913576</v>
      </c>
      <c r="S31" s="13">
        <f t="shared" si="4"/>
        <v>12272.091236909255</v>
      </c>
      <c r="T31" s="13">
        <f t="shared" si="4"/>
        <v>12885.695798754718</v>
      </c>
      <c r="U31" s="13">
        <f t="shared" si="4"/>
        <v>13529.980588692453</v>
      </c>
      <c r="V31" s="13">
        <f>U31*1.05</f>
        <v>14206.479618127076</v>
      </c>
      <c r="W31" s="13">
        <f>SUM(E31:U31)</f>
        <v>160164.79236254146</v>
      </c>
      <c r="X31" s="13">
        <f>W31/18</f>
        <v>8898.0440201411911</v>
      </c>
    </row>
    <row r="32" spans="1:24" x14ac:dyDescent="0.25">
      <c r="A32" s="71"/>
      <c r="B32" s="74"/>
      <c r="C32" s="12" t="s">
        <v>49</v>
      </c>
      <c r="D32" s="1">
        <v>8</v>
      </c>
      <c r="E32" s="16">
        <v>6198.24</v>
      </c>
      <c r="F32" s="13">
        <f t="shared" si="2"/>
        <v>6508.152</v>
      </c>
      <c r="G32" s="13">
        <f t="shared" si="2"/>
        <v>6833.5596000000005</v>
      </c>
      <c r="H32" s="13">
        <f t="shared" si="2"/>
        <v>7175.2375800000009</v>
      </c>
      <c r="I32" s="14">
        <f t="shared" si="3"/>
        <v>7533.9994590000015</v>
      </c>
      <c r="J32" s="13">
        <f t="shared" si="3"/>
        <v>7910.6994319500018</v>
      </c>
      <c r="K32" s="13">
        <f t="shared" si="3"/>
        <v>8306.2344035475016</v>
      </c>
      <c r="L32" s="13">
        <f t="shared" ref="L32:L33" si="8">K32*1.05</f>
        <v>8721.5461237248765</v>
      </c>
      <c r="M32" s="13">
        <f t="shared" ref="M32:M33" si="9">L32*1.05</f>
        <v>9157.6234299111202</v>
      </c>
      <c r="N32" s="13">
        <f t="shared" si="4"/>
        <v>9615.5046014066775</v>
      </c>
      <c r="O32" s="13">
        <f t="shared" si="4"/>
        <v>10096.279831477012</v>
      </c>
      <c r="P32" s="13">
        <f t="shared" si="4"/>
        <v>10601.093823050862</v>
      </c>
      <c r="Q32" s="13">
        <f t="shared" si="4"/>
        <v>11131.148514203405</v>
      </c>
      <c r="R32" s="13">
        <f t="shared" si="4"/>
        <v>11687.705939913576</v>
      </c>
      <c r="S32" s="13">
        <f t="shared" si="4"/>
        <v>12272.091236909255</v>
      </c>
      <c r="T32" s="13">
        <f t="shared" si="4"/>
        <v>12885.695798754718</v>
      </c>
      <c r="U32" s="13">
        <f t="shared" si="4"/>
        <v>13529.980588692453</v>
      </c>
      <c r="V32" s="13">
        <f t="shared" ref="V32:V33" si="10">U32*1.05</f>
        <v>14206.479618127076</v>
      </c>
      <c r="W32" s="13">
        <f>SUM(E32:U32)</f>
        <v>160164.79236254146</v>
      </c>
      <c r="X32" s="13">
        <f t="shared" ref="X32:X41" si="11">W32/18</f>
        <v>8898.0440201411911</v>
      </c>
    </row>
    <row r="33" spans="1:24" x14ac:dyDescent="0.25">
      <c r="A33" s="71"/>
      <c r="B33" s="74"/>
      <c r="C33" s="12" t="s">
        <v>50</v>
      </c>
      <c r="D33" s="1">
        <v>8</v>
      </c>
      <c r="E33" s="16">
        <v>6198.24</v>
      </c>
      <c r="F33" s="13">
        <f t="shared" si="2"/>
        <v>6508.152</v>
      </c>
      <c r="G33" s="13">
        <f t="shared" si="2"/>
        <v>6833.5596000000005</v>
      </c>
      <c r="H33" s="13">
        <f t="shared" si="2"/>
        <v>7175.2375800000009</v>
      </c>
      <c r="I33" s="14">
        <f t="shared" si="3"/>
        <v>7533.9994590000015</v>
      </c>
      <c r="J33" s="13">
        <f t="shared" si="3"/>
        <v>7910.6994319500018</v>
      </c>
      <c r="K33" s="13">
        <f t="shared" si="3"/>
        <v>8306.2344035475016</v>
      </c>
      <c r="L33" s="13">
        <f t="shared" si="8"/>
        <v>8721.5461237248765</v>
      </c>
      <c r="M33" s="13">
        <f t="shared" si="9"/>
        <v>9157.6234299111202</v>
      </c>
      <c r="N33" s="13">
        <f t="shared" si="4"/>
        <v>9615.5046014066775</v>
      </c>
      <c r="O33" s="13">
        <f t="shared" si="4"/>
        <v>10096.279831477012</v>
      </c>
      <c r="P33" s="13">
        <f t="shared" si="4"/>
        <v>10601.093823050862</v>
      </c>
      <c r="Q33" s="13">
        <f t="shared" si="4"/>
        <v>11131.148514203405</v>
      </c>
      <c r="R33" s="13">
        <f t="shared" si="4"/>
        <v>11687.705939913576</v>
      </c>
      <c r="S33" s="13">
        <f t="shared" si="4"/>
        <v>12272.091236909255</v>
      </c>
      <c r="T33" s="13">
        <f t="shared" si="4"/>
        <v>12885.695798754718</v>
      </c>
      <c r="U33" s="13">
        <f t="shared" si="4"/>
        <v>13529.980588692453</v>
      </c>
      <c r="V33" s="13">
        <f t="shared" si="10"/>
        <v>14206.479618127076</v>
      </c>
      <c r="W33" s="13">
        <f>SUM(E33:U33)</f>
        <v>160164.79236254146</v>
      </c>
      <c r="X33" s="13">
        <f t="shared" si="11"/>
        <v>8898.0440201411911</v>
      </c>
    </row>
    <row r="34" spans="1:24" ht="28.5" customHeight="1" x14ac:dyDescent="0.25">
      <c r="A34" s="72"/>
      <c r="B34" s="75"/>
      <c r="C34" s="20" t="s">
        <v>65</v>
      </c>
      <c r="D34" s="21">
        <v>6</v>
      </c>
      <c r="E34" s="22">
        <v>4648.7700000000004</v>
      </c>
      <c r="F34" s="23">
        <f t="shared" si="2"/>
        <v>4881.2085000000006</v>
      </c>
      <c r="G34" s="23">
        <f t="shared" ref="G34" si="12">F34*1.05</f>
        <v>5125.2689250000012</v>
      </c>
      <c r="H34" s="23">
        <f t="shared" ref="H34" si="13">G34*1.05</f>
        <v>5381.5323712500012</v>
      </c>
      <c r="I34" s="24">
        <f t="shared" ref="I34" si="14">H34*1.05</f>
        <v>5650.6089898125019</v>
      </c>
      <c r="J34" s="23">
        <f t="shared" ref="J34" si="15">I34*1.05</f>
        <v>5933.1394393031269</v>
      </c>
      <c r="K34" s="23">
        <f t="shared" ref="K34" si="16">J34*1.05</f>
        <v>6229.7964112682839</v>
      </c>
      <c r="L34" s="23">
        <f t="shared" ref="L34" si="17">K34*1.05</f>
        <v>6541.2862318316984</v>
      </c>
      <c r="M34" s="23">
        <f t="shared" ref="M34" si="18">L34*1.05</f>
        <v>6868.3505434232839</v>
      </c>
      <c r="N34" s="23">
        <f t="shared" ref="N34" si="19">M34*1.05</f>
        <v>7211.7680705944485</v>
      </c>
      <c r="O34" s="23">
        <f t="shared" ref="O34" si="20">N34*1.05</f>
        <v>7572.3564741241717</v>
      </c>
      <c r="P34" s="23">
        <f t="shared" ref="P34" si="21">O34*1.05</f>
        <v>7950.9742978303802</v>
      </c>
      <c r="Q34" s="23">
        <f t="shared" ref="Q34" si="22">P34*1.05</f>
        <v>8348.5230127219002</v>
      </c>
      <c r="R34" s="23">
        <f t="shared" ref="R34" si="23">Q34*1.05</f>
        <v>8765.9491633579964</v>
      </c>
      <c r="S34" s="23">
        <f t="shared" ref="S34" si="24">R34*1.05</f>
        <v>9204.2466215258974</v>
      </c>
      <c r="T34" s="23">
        <f t="shared" ref="T34" si="25">S34*1.05</f>
        <v>9664.4589526021919</v>
      </c>
      <c r="U34" s="23">
        <f t="shared" ref="U34" si="26">T34*1.05</f>
        <v>10147.681900232303</v>
      </c>
      <c r="V34" s="23">
        <f t="shared" ref="V34" si="27">U34*1.05</f>
        <v>10655.065995243918</v>
      </c>
      <c r="W34" s="23">
        <f>SUM(E34:U34)</f>
        <v>120125.9199048782</v>
      </c>
      <c r="X34" s="23">
        <f t="shared" ref="X34" si="28">W34/18</f>
        <v>6673.6622169376778</v>
      </c>
    </row>
    <row r="35" spans="1:24" ht="18" x14ac:dyDescent="0.2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6"/>
    </row>
    <row r="36" spans="1:24" ht="18" x14ac:dyDescent="0.25">
      <c r="A36" s="28" t="s">
        <v>58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30"/>
    </row>
    <row r="37" spans="1:24" x14ac:dyDescent="0.25">
      <c r="A37" s="58">
        <v>8</v>
      </c>
      <c r="B37" s="70" t="s">
        <v>51</v>
      </c>
      <c r="C37" s="12" t="s">
        <v>52</v>
      </c>
      <c r="D37" s="1">
        <v>8</v>
      </c>
      <c r="E37" s="16">
        <v>8673.76</v>
      </c>
      <c r="F37" s="13">
        <f t="shared" si="2"/>
        <v>9107.4480000000003</v>
      </c>
      <c r="G37" s="13">
        <f t="shared" si="2"/>
        <v>9562.8204000000005</v>
      </c>
      <c r="H37" s="13">
        <f t="shared" si="2"/>
        <v>10040.961420000001</v>
      </c>
      <c r="I37" s="14">
        <f t="shared" si="3"/>
        <v>10543.009491000003</v>
      </c>
      <c r="J37" s="13">
        <f t="shared" si="3"/>
        <v>11070.159965550003</v>
      </c>
      <c r="K37" s="13">
        <f t="shared" si="3"/>
        <v>11623.667963827504</v>
      </c>
      <c r="L37" s="13">
        <f t="shared" si="3"/>
        <v>12204.851362018879</v>
      </c>
      <c r="M37" s="13">
        <f t="shared" si="3"/>
        <v>12815.093930119823</v>
      </c>
      <c r="N37" s="13">
        <f t="shared" si="4"/>
        <v>13455.848626625815</v>
      </c>
      <c r="O37" s="13">
        <f t="shared" si="4"/>
        <v>14128.641057957106</v>
      </c>
      <c r="P37" s="13">
        <f t="shared" si="4"/>
        <v>14835.073110854961</v>
      </c>
      <c r="Q37" s="13">
        <f t="shared" si="4"/>
        <v>15576.826766397709</v>
      </c>
      <c r="R37" s="13">
        <f t="shared" si="4"/>
        <v>16355.668104717595</v>
      </c>
      <c r="S37" s="13">
        <f t="shared" si="4"/>
        <v>17173.451509953476</v>
      </c>
      <c r="T37" s="13">
        <f t="shared" si="4"/>
        <v>18032.124085451152</v>
      </c>
      <c r="U37" s="13">
        <f t="shared" si="4"/>
        <v>18933.73028972371</v>
      </c>
      <c r="V37" s="13">
        <f>U37*1.05</f>
        <v>19880.416804209897</v>
      </c>
      <c r="W37" s="13">
        <f>SUM(E37:U37)</f>
        <v>224133.13608419773</v>
      </c>
      <c r="X37" s="13">
        <f>W37/18</f>
        <v>12451.840893566541</v>
      </c>
    </row>
    <row r="38" spans="1:24" x14ac:dyDescent="0.25">
      <c r="A38" s="59"/>
      <c r="B38" s="71"/>
      <c r="C38" s="12" t="s">
        <v>62</v>
      </c>
      <c r="D38" s="1">
        <v>8</v>
      </c>
      <c r="E38" s="16">
        <v>8673.76</v>
      </c>
      <c r="F38" s="13">
        <f t="shared" si="2"/>
        <v>9107.4480000000003</v>
      </c>
      <c r="G38" s="13">
        <f t="shared" si="2"/>
        <v>9562.8204000000005</v>
      </c>
      <c r="H38" s="13">
        <f t="shared" si="2"/>
        <v>10040.961420000001</v>
      </c>
      <c r="I38" s="14">
        <f t="shared" si="3"/>
        <v>10543.009491000003</v>
      </c>
      <c r="J38" s="13">
        <f t="shared" si="3"/>
        <v>11070.159965550003</v>
      </c>
      <c r="K38" s="13">
        <f t="shared" si="3"/>
        <v>11623.667963827504</v>
      </c>
      <c r="L38" s="13">
        <f t="shared" ref="L38:L41" si="29">K38*1.05</f>
        <v>12204.851362018879</v>
      </c>
      <c r="M38" s="13">
        <f t="shared" ref="M38:M41" si="30">L38*1.05</f>
        <v>12815.093930119823</v>
      </c>
      <c r="N38" s="13">
        <f t="shared" si="4"/>
        <v>13455.848626625815</v>
      </c>
      <c r="O38" s="13">
        <f t="shared" si="4"/>
        <v>14128.641057957106</v>
      </c>
      <c r="P38" s="13">
        <f t="shared" si="4"/>
        <v>14835.073110854961</v>
      </c>
      <c r="Q38" s="13">
        <f t="shared" si="4"/>
        <v>15576.826766397709</v>
      </c>
      <c r="R38" s="13">
        <f t="shared" si="4"/>
        <v>16355.668104717595</v>
      </c>
      <c r="S38" s="13">
        <f t="shared" si="4"/>
        <v>17173.451509953476</v>
      </c>
      <c r="T38" s="13">
        <f t="shared" si="4"/>
        <v>18032.124085451152</v>
      </c>
      <c r="U38" s="13">
        <f t="shared" si="4"/>
        <v>18933.73028972371</v>
      </c>
      <c r="V38" s="13">
        <f t="shared" ref="V38:V41" si="31">U38*1.05</f>
        <v>19880.416804209897</v>
      </c>
      <c r="W38" s="13">
        <f>SUM(E38:U38)</f>
        <v>224133.13608419773</v>
      </c>
      <c r="X38" s="13">
        <f t="shared" si="11"/>
        <v>12451.840893566541</v>
      </c>
    </row>
    <row r="39" spans="1:24" x14ac:dyDescent="0.25">
      <c r="A39" s="59"/>
      <c r="B39" s="71"/>
      <c r="C39" s="12" t="s">
        <v>53</v>
      </c>
      <c r="D39" s="1">
        <v>8</v>
      </c>
      <c r="E39" s="16">
        <v>8673.76</v>
      </c>
      <c r="F39" s="13">
        <f t="shared" si="2"/>
        <v>9107.4480000000003</v>
      </c>
      <c r="G39" s="13">
        <f t="shared" si="2"/>
        <v>9562.8204000000005</v>
      </c>
      <c r="H39" s="13">
        <f t="shared" si="2"/>
        <v>10040.961420000001</v>
      </c>
      <c r="I39" s="14">
        <f t="shared" si="3"/>
        <v>10543.009491000003</v>
      </c>
      <c r="J39" s="13">
        <f t="shared" si="3"/>
        <v>11070.159965550003</v>
      </c>
      <c r="K39" s="13">
        <f t="shared" si="3"/>
        <v>11623.667963827504</v>
      </c>
      <c r="L39" s="13">
        <f t="shared" si="29"/>
        <v>12204.851362018879</v>
      </c>
      <c r="M39" s="13">
        <f t="shared" si="30"/>
        <v>12815.093930119823</v>
      </c>
      <c r="N39" s="13">
        <f t="shared" si="4"/>
        <v>13455.848626625815</v>
      </c>
      <c r="O39" s="13">
        <f t="shared" si="4"/>
        <v>14128.641057957106</v>
      </c>
      <c r="P39" s="13">
        <f t="shared" si="4"/>
        <v>14835.073110854961</v>
      </c>
      <c r="Q39" s="13">
        <f t="shared" si="4"/>
        <v>15576.826766397709</v>
      </c>
      <c r="R39" s="13">
        <f t="shared" si="4"/>
        <v>16355.668104717595</v>
      </c>
      <c r="S39" s="13">
        <f t="shared" si="4"/>
        <v>17173.451509953476</v>
      </c>
      <c r="T39" s="13">
        <f t="shared" si="4"/>
        <v>18032.124085451152</v>
      </c>
      <c r="U39" s="13">
        <f t="shared" si="4"/>
        <v>18933.73028972371</v>
      </c>
      <c r="V39" s="13">
        <f t="shared" si="31"/>
        <v>19880.416804209897</v>
      </c>
      <c r="W39" s="13">
        <f>SUM(E39:U39)</f>
        <v>224133.13608419773</v>
      </c>
      <c r="X39" s="13">
        <f t="shared" si="11"/>
        <v>12451.840893566541</v>
      </c>
    </row>
    <row r="40" spans="1:24" x14ac:dyDescent="0.25">
      <c r="A40" s="59"/>
      <c r="B40" s="71"/>
      <c r="C40" s="12" t="s">
        <v>54</v>
      </c>
      <c r="D40" s="1">
        <v>8</v>
      </c>
      <c r="E40" s="16">
        <v>8673.76</v>
      </c>
      <c r="F40" s="13">
        <f t="shared" si="2"/>
        <v>9107.4480000000003</v>
      </c>
      <c r="G40" s="13">
        <f t="shared" si="2"/>
        <v>9562.8204000000005</v>
      </c>
      <c r="H40" s="13">
        <f t="shared" si="2"/>
        <v>10040.961420000001</v>
      </c>
      <c r="I40" s="14">
        <f t="shared" si="3"/>
        <v>10543.009491000003</v>
      </c>
      <c r="J40" s="13">
        <f t="shared" si="3"/>
        <v>11070.159965550003</v>
      </c>
      <c r="K40" s="13">
        <f t="shared" si="3"/>
        <v>11623.667963827504</v>
      </c>
      <c r="L40" s="13">
        <f t="shared" si="29"/>
        <v>12204.851362018879</v>
      </c>
      <c r="M40" s="13">
        <f t="shared" si="30"/>
        <v>12815.093930119823</v>
      </c>
      <c r="N40" s="13">
        <f t="shared" si="4"/>
        <v>13455.848626625815</v>
      </c>
      <c r="O40" s="13">
        <f t="shared" si="4"/>
        <v>14128.641057957106</v>
      </c>
      <c r="P40" s="13">
        <f t="shared" si="4"/>
        <v>14835.073110854961</v>
      </c>
      <c r="Q40" s="13">
        <f t="shared" si="4"/>
        <v>15576.826766397709</v>
      </c>
      <c r="R40" s="13">
        <f t="shared" si="4"/>
        <v>16355.668104717595</v>
      </c>
      <c r="S40" s="13">
        <f t="shared" si="4"/>
        <v>17173.451509953476</v>
      </c>
      <c r="T40" s="13">
        <f t="shared" si="4"/>
        <v>18032.124085451152</v>
      </c>
      <c r="U40" s="13">
        <f t="shared" si="4"/>
        <v>18933.73028972371</v>
      </c>
      <c r="V40" s="13">
        <f t="shared" si="31"/>
        <v>19880.416804209897</v>
      </c>
      <c r="W40" s="13">
        <f>SUM(E40:U40)</f>
        <v>224133.13608419773</v>
      </c>
      <c r="X40" s="13">
        <f t="shared" si="11"/>
        <v>12451.840893566541</v>
      </c>
    </row>
    <row r="41" spans="1:24" x14ac:dyDescent="0.25">
      <c r="A41" s="60"/>
      <c r="B41" s="72"/>
      <c r="C41" s="12" t="s">
        <v>55</v>
      </c>
      <c r="D41" s="1">
        <v>8</v>
      </c>
      <c r="E41" s="16">
        <v>8673.76</v>
      </c>
      <c r="F41" s="13">
        <f t="shared" si="2"/>
        <v>9107.4480000000003</v>
      </c>
      <c r="G41" s="13">
        <f t="shared" si="2"/>
        <v>9562.8204000000005</v>
      </c>
      <c r="H41" s="13">
        <f t="shared" si="2"/>
        <v>10040.961420000001</v>
      </c>
      <c r="I41" s="14">
        <f t="shared" si="3"/>
        <v>10543.009491000003</v>
      </c>
      <c r="J41" s="13">
        <f t="shared" si="3"/>
        <v>11070.159965550003</v>
      </c>
      <c r="K41" s="13">
        <f t="shared" si="3"/>
        <v>11623.667963827504</v>
      </c>
      <c r="L41" s="13">
        <f t="shared" si="29"/>
        <v>12204.851362018879</v>
      </c>
      <c r="M41" s="13">
        <f t="shared" si="30"/>
        <v>12815.093930119823</v>
      </c>
      <c r="N41" s="13">
        <f t="shared" si="4"/>
        <v>13455.848626625815</v>
      </c>
      <c r="O41" s="13">
        <f t="shared" si="4"/>
        <v>14128.641057957106</v>
      </c>
      <c r="P41" s="13">
        <f t="shared" si="4"/>
        <v>14835.073110854961</v>
      </c>
      <c r="Q41" s="13">
        <f t="shared" si="4"/>
        <v>15576.826766397709</v>
      </c>
      <c r="R41" s="13">
        <f t="shared" si="4"/>
        <v>16355.668104717595</v>
      </c>
      <c r="S41" s="13">
        <f t="shared" si="4"/>
        <v>17173.451509953476</v>
      </c>
      <c r="T41" s="13">
        <f t="shared" si="4"/>
        <v>18032.124085451152</v>
      </c>
      <c r="U41" s="13">
        <f t="shared" si="4"/>
        <v>18933.73028972371</v>
      </c>
      <c r="V41" s="13">
        <f t="shared" si="31"/>
        <v>19880.416804209897</v>
      </c>
      <c r="W41" s="13">
        <f>SUM(E41:U41)</f>
        <v>224133.13608419773</v>
      </c>
      <c r="X41" s="13">
        <f t="shared" si="11"/>
        <v>12451.840893566541</v>
      </c>
    </row>
    <row r="42" spans="1:24" x14ac:dyDescent="0.25">
      <c r="H42" s="15"/>
    </row>
    <row r="43" spans="1:24" x14ac:dyDescent="0.25">
      <c r="H43" s="15"/>
    </row>
  </sheetData>
  <mergeCells count="25">
    <mergeCell ref="A6:X6"/>
    <mergeCell ref="A31:A34"/>
    <mergeCell ref="B31:B34"/>
    <mergeCell ref="A37:A41"/>
    <mergeCell ref="B37:B41"/>
    <mergeCell ref="B12:B14"/>
    <mergeCell ref="A12:A14"/>
    <mergeCell ref="B15:B23"/>
    <mergeCell ref="A15:A23"/>
    <mergeCell ref="A1:X1"/>
    <mergeCell ref="A2:X2"/>
    <mergeCell ref="A36:X36"/>
    <mergeCell ref="A29:X29"/>
    <mergeCell ref="A35:X35"/>
    <mergeCell ref="A30:X30"/>
    <mergeCell ref="B24:B25"/>
    <mergeCell ref="A24:A25"/>
    <mergeCell ref="A7:X8"/>
    <mergeCell ref="A3:A5"/>
    <mergeCell ref="B3:B5"/>
    <mergeCell ref="C3:C5"/>
    <mergeCell ref="D3:D5"/>
    <mergeCell ref="W4:W5"/>
    <mergeCell ref="E3:X3"/>
    <mergeCell ref="X4:X5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</dc:creator>
  <cp:lastModifiedBy>Elaine</cp:lastModifiedBy>
  <cp:lastPrinted>2017-02-14T11:37:28Z</cp:lastPrinted>
  <dcterms:created xsi:type="dcterms:W3CDTF">2015-08-24T14:55:50Z</dcterms:created>
  <dcterms:modified xsi:type="dcterms:W3CDTF">2020-03-10T12:49:39Z</dcterms:modified>
</cp:coreProperties>
</file>